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nueva\Desktop\Horarios colectivos\"/>
    </mc:Choice>
  </mc:AlternateContent>
  <xr:revisionPtr revIDLastSave="0" documentId="13_ncr:1_{B3D392CD-DE3E-4EBA-9F21-214E32797261}" xr6:coauthVersionLast="47" xr6:coauthVersionMax="47" xr10:uidLastSave="{00000000-0000-0000-0000-000000000000}"/>
  <bookViews>
    <workbookView xWindow="-120" yWindow="-120" windowWidth="29040" windowHeight="15720" tabRatio="811" xr2:uid="{00000000-000D-0000-FFFF-FFFF00000000}"/>
  </bookViews>
  <sheets>
    <sheet name="200 habil " sheetId="108" r:id="rId1"/>
    <sheet name="200 sabado" sheetId="3" r:id="rId2"/>
    <sheet name="200 domingo" sheetId="4" r:id="rId3"/>
    <sheet name="201 habil " sheetId="109" r:id="rId4"/>
    <sheet name="201 sabado" sheetId="6" r:id="rId5"/>
    <sheet name="201 domingo" sheetId="7" r:id="rId6"/>
    <sheet name="202 habil " sheetId="8" r:id="rId7"/>
    <sheet name="202 sabado" sheetId="9" r:id="rId8"/>
    <sheet name="202 domingo " sheetId="10" r:id="rId9"/>
    <sheet name="203 habil " sheetId="11" r:id="rId10"/>
    <sheet name="203 sabado" sheetId="12" r:id="rId11"/>
    <sheet name="203 domingo" sheetId="13" r:id="rId12"/>
    <sheet name="204 habil " sheetId="14" r:id="rId13"/>
    <sheet name="204 sabado" sheetId="15" r:id="rId14"/>
    <sheet name="204 domingo" sheetId="16" r:id="rId15"/>
    <sheet name="205 habil" sheetId="17" r:id="rId16"/>
    <sheet name="205 sabado" sheetId="18" r:id="rId17"/>
    <sheet name="205 domingo" sheetId="19" r:id="rId18"/>
    <sheet name="206 habil " sheetId="20" r:id="rId19"/>
    <sheet name="206 sabado" sheetId="106" r:id="rId20"/>
    <sheet name="207 habil" sheetId="22" r:id="rId21"/>
    <sheet name="207 sabado" sheetId="23" r:id="rId22"/>
    <sheet name="207 domingo" sheetId="24" r:id="rId23"/>
    <sheet name="208 habil UNC" sheetId="95" r:id="rId24"/>
    <sheet name="208 sabado UNC" sheetId="96" r:id="rId25"/>
    <sheet name="221 habil " sheetId="100" r:id="rId26"/>
    <sheet name="221 sabado" sheetId="26" r:id="rId27"/>
    <sheet name="221 domingo" sheetId="27" r:id="rId28"/>
    <sheet name="230 habil" sheetId="99" r:id="rId29"/>
    <sheet name="230 sabado" sheetId="29" r:id="rId30"/>
    <sheet name="230 domingo" sheetId="30" r:id="rId31"/>
    <sheet name="232 habil" sheetId="31" r:id="rId32"/>
    <sheet name="232 sabado" sheetId="32" r:id="rId33"/>
    <sheet name="232 domingo" sheetId="33" r:id="rId34"/>
    <sheet name="233 habil" sheetId="34" r:id="rId35"/>
    <sheet name="233 sabado" sheetId="35" r:id="rId36"/>
    <sheet name="233 domingo" sheetId="36" r:id="rId37"/>
    <sheet name="234 habil" sheetId="37" r:id="rId38"/>
    <sheet name="234 sabado" sheetId="38" r:id="rId39"/>
    <sheet name="234 domingo" sheetId="39" r:id="rId40"/>
    <sheet name="235 habil" sheetId="40" r:id="rId41"/>
    <sheet name="235 sabado" sheetId="41" r:id="rId42"/>
    <sheet name="235 domingo" sheetId="42" r:id="rId43"/>
    <sheet name="236 habil" sheetId="114" r:id="rId44"/>
    <sheet name="236 sabado" sheetId="115" r:id="rId45"/>
    <sheet name="240 habil" sheetId="43" r:id="rId46"/>
    <sheet name="240 sabado" sheetId="44" r:id="rId47"/>
    <sheet name="240 domingo" sheetId="45" r:id="rId48"/>
    <sheet name="241 habil" sheetId="46" r:id="rId49"/>
    <sheet name="241 sabado" sheetId="47" r:id="rId50"/>
    <sheet name="241 domingo" sheetId="48" r:id="rId51"/>
    <sheet name="242 habil" sheetId="110" r:id="rId52"/>
    <sheet name="242 sabado" sheetId="111" r:id="rId53"/>
    <sheet name="242 domingo" sheetId="112" r:id="rId54"/>
    <sheet name="250 habil" sheetId="49" r:id="rId55"/>
    <sheet name="250 sabado" sheetId="50" r:id="rId56"/>
    <sheet name="250 domingo" sheetId="51" r:id="rId57"/>
    <sheet name="251 habil" sheetId="52" r:id="rId58"/>
    <sheet name="251 sabado" sheetId="53" r:id="rId59"/>
    <sheet name="251 domingo" sheetId="54" r:id="rId60"/>
    <sheet name="252 habil" sheetId="55" r:id="rId61"/>
    <sheet name="252 sabado" sheetId="98" r:id="rId62"/>
    <sheet name="252  domingo" sheetId="56" r:id="rId63"/>
    <sheet name="260 habil" sheetId="58" r:id="rId64"/>
    <sheet name="260 sabado" sheetId="59" r:id="rId65"/>
    <sheet name="260 domingo" sheetId="60" r:id="rId66"/>
    <sheet name="261 habil" sheetId="61" r:id="rId67"/>
    <sheet name="261 sabado" sheetId="62" r:id="rId68"/>
    <sheet name="261 domingo" sheetId="63" r:id="rId69"/>
    <sheet name="270 habil" sheetId="64" r:id="rId70"/>
    <sheet name="270 sabado" sheetId="65" r:id="rId71"/>
    <sheet name="270 domingo" sheetId="66" r:id="rId72"/>
    <sheet name="271 habil" sheetId="67" r:id="rId73"/>
    <sheet name="271 sabado" sheetId="68" r:id="rId74"/>
    <sheet name="271 domingo" sheetId="69" r:id="rId75"/>
    <sheet name="esc 272" sheetId="101" r:id="rId76"/>
    <sheet name="esc 273" sheetId="102" r:id="rId77"/>
    <sheet name="esc 274" sheetId="103" r:id="rId78"/>
    <sheet name="esc 275" sheetId="104" r:id="rId79"/>
    <sheet name="esc 276" sheetId="105" r:id="rId80"/>
    <sheet name="esc 277" sheetId="91" r:id="rId81"/>
    <sheet name="esc 278" sheetId="92" r:id="rId82"/>
    <sheet name="esc 279" sheetId="93" r:id="rId83"/>
    <sheet name="esc 280" sheetId="70" r:id="rId84"/>
    <sheet name="esc 281" sheetId="71" r:id="rId85"/>
    <sheet name="esc 282" sheetId="72" r:id="rId86"/>
    <sheet name="esc 283" sheetId="73" r:id="rId87"/>
    <sheet name="esc 284" sheetId="74" r:id="rId88"/>
    <sheet name="esc 285" sheetId="75" r:id="rId89"/>
    <sheet name="esc 286" sheetId="76" r:id="rId90"/>
    <sheet name="esc 287" sheetId="77" r:id="rId91"/>
    <sheet name="esc 288" sheetId="78" r:id="rId92"/>
    <sheet name="esc 289" sheetId="79" r:id="rId93"/>
    <sheet name="esc 290" sheetId="80" r:id="rId94"/>
    <sheet name="esc 291." sheetId="81" r:id="rId95"/>
    <sheet name="esc 292" sheetId="82" r:id="rId96"/>
    <sheet name="esc 293" sheetId="83" r:id="rId97"/>
    <sheet name="esc 294" sheetId="84" r:id="rId98"/>
    <sheet name="esc 295" sheetId="85" r:id="rId99"/>
    <sheet name="esc 296 - " sheetId="86" r:id="rId100"/>
    <sheet name="esc 297" sheetId="87" r:id="rId101"/>
    <sheet name="esc 298" sheetId="88" r:id="rId102"/>
  </sheets>
  <definedNames>
    <definedName name="_xlnm.Print_Area" localSheetId="0">'200 habil '!$A$1:$AB$115</definedName>
    <definedName name="_xlnm.Print_Area" localSheetId="8">'202 domingo '!$A$1:$AA$48</definedName>
    <definedName name="_xlnm.Print_Area" localSheetId="6">'202 habil '!$A$1:$AA$55</definedName>
    <definedName name="_xlnm.Print_Area" localSheetId="7">'202 sabado'!$A$1:$AA$54</definedName>
    <definedName name="_xlnm.Print_Area" localSheetId="9">'203 habil '!$A$1:$Y$64</definedName>
    <definedName name="_xlnm.Print_Area" localSheetId="13">'204 sabado'!$A$1:$Y$58</definedName>
    <definedName name="_xlnm.Print_Area" localSheetId="18">'206 habil '!$A$1:$U$34</definedName>
    <definedName name="_xlnm.Print_Area" localSheetId="27">'221 domingo'!$A$1:$AB$43</definedName>
    <definedName name="_xlnm.Print_Area" localSheetId="26">'221 sabado'!$A$1:$AA$49</definedName>
    <definedName name="_xlnm.Print_Area" localSheetId="30">'230 domingo'!$B$1:$X$41</definedName>
    <definedName name="_xlnm.Print_Area" localSheetId="29">'230 sabado'!$B$1:$X$48</definedName>
    <definedName name="_xlnm.Print_Area" localSheetId="33">'232 domingo'!$B$1:$V$41</definedName>
    <definedName name="_xlnm.Print_Area" localSheetId="34">'233 habil'!$B$1:$W$76</definedName>
    <definedName name="_xlnm.Print_Area" localSheetId="38">'234 sabado'!$A$1:$W$54</definedName>
    <definedName name="_xlnm.Print_Area" localSheetId="43">'236 habil'!$A$1:$Z$34</definedName>
    <definedName name="_xlnm.Print_Area" localSheetId="60">'252 habil'!$B$1:$AB$46</definedName>
    <definedName name="_xlnm.Print_Area" localSheetId="79">'esc 276'!$A$1:$N$26</definedName>
    <definedName name="_xlnm.Print_Area" localSheetId="80">'esc 277'!$A$1:$R$26</definedName>
    <definedName name="_xlnm.Print_Area" localSheetId="81">'esc 278'!$A$1:$P$26</definedName>
    <definedName name="_xlnm.Print_Area" localSheetId="82">'esc 279'!$A$1:$P$28</definedName>
    <definedName name="_xlnm.Print_Area" localSheetId="83">'esc 280'!$A$1:$J$29</definedName>
    <definedName name="_xlnm.Print_Area" localSheetId="84">'esc 281'!$A$1:$N$26</definedName>
    <definedName name="_xlnm.Print_Area" localSheetId="85">'esc 282'!$A$1:$N$26</definedName>
    <definedName name="_xlnm.Print_Area" localSheetId="86">'esc 283'!$A$1:$L$26</definedName>
    <definedName name="_xlnm.Print_Area" localSheetId="87">'esc 284'!$A$1:$Q$29</definedName>
    <definedName name="_xlnm.Print_Area" localSheetId="88">'esc 285'!$A$1:$J$28</definedName>
    <definedName name="_xlnm.Print_Area" localSheetId="89">'esc 286'!$B$1:$O$29</definedName>
    <definedName name="_xlnm.Print_Area" localSheetId="90">'esc 287'!$A$1:$L$29</definedName>
    <definedName name="_xlnm.Print_Area" localSheetId="91">'esc 288'!$A$1:$N$28</definedName>
    <definedName name="_xlnm.Print_Area" localSheetId="92">'esc 289'!$A$1:$O$27</definedName>
    <definedName name="_xlnm.Print_Area" localSheetId="93">'esc 290'!$A$1:$J$39</definedName>
    <definedName name="_xlnm.Print_Area" localSheetId="94">'esc 291.'!$A$1:$J$27</definedName>
    <definedName name="_xlnm.Print_Area" localSheetId="95">'esc 292'!$A$1:$J$27</definedName>
    <definedName name="_xlnm.Print_Area" localSheetId="96">'esc 293'!$A$1:$H$35</definedName>
    <definedName name="_xlnm.Print_Area" localSheetId="97">'esc 294'!$A$1:$I$34</definedName>
    <definedName name="_xlnm.Print_Area" localSheetId="98">'esc 295'!$A$1:$K$24</definedName>
    <definedName name="_xlnm.Print_Area" localSheetId="99">'esc 296 - '!$A$1:$L$23</definedName>
    <definedName name="_xlnm.Print_Area" localSheetId="100">'esc 297'!$A$1:$J$20</definedName>
    <definedName name="_xlnm.Print_Area" localSheetId="101">'esc 298'!$A$1:$S$24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15" l="1"/>
  <c r="Y26" i="115"/>
  <c r="W26" i="115"/>
  <c r="Y25" i="115"/>
  <c r="W25" i="115"/>
  <c r="Y24" i="115"/>
  <c r="W24" i="115"/>
  <c r="Y23" i="115"/>
  <c r="W23" i="115"/>
  <c r="Y22" i="115"/>
  <c r="W22" i="115"/>
  <c r="W21" i="115"/>
  <c r="V20" i="115"/>
  <c r="G32" i="115" s="1"/>
  <c r="S20" i="115"/>
  <c r="R20" i="115"/>
  <c r="Q20" i="115"/>
  <c r="P20" i="115"/>
  <c r="O20" i="115"/>
  <c r="N20" i="115"/>
  <c r="M20" i="115"/>
  <c r="L20" i="115"/>
  <c r="K20" i="115"/>
  <c r="J20" i="115"/>
  <c r="I20" i="115"/>
  <c r="H20" i="115"/>
  <c r="G20" i="115"/>
  <c r="F20" i="115"/>
  <c r="E20" i="115"/>
  <c r="W15" i="115"/>
  <c r="W14" i="115"/>
  <c r="G31" i="114"/>
  <c r="W22" i="114"/>
  <c r="W23" i="114"/>
  <c r="W24" i="114"/>
  <c r="W25" i="114"/>
  <c r="W26" i="114"/>
  <c r="W21" i="114"/>
  <c r="V20" i="114"/>
  <c r="V22" i="114" s="1"/>
  <c r="V24" i="114" s="1"/>
  <c r="V26" i="114" s="1"/>
  <c r="Y23" i="114"/>
  <c r="Y24" i="114"/>
  <c r="Y25" i="114"/>
  <c r="Y26" i="114"/>
  <c r="Y22" i="114"/>
  <c r="S20" i="114"/>
  <c r="R20" i="114"/>
  <c r="Q20" i="114"/>
  <c r="P20" i="114"/>
  <c r="O20" i="114"/>
  <c r="N20" i="114"/>
  <c r="M20" i="114"/>
  <c r="L20" i="114"/>
  <c r="K20" i="114"/>
  <c r="J20" i="114"/>
  <c r="I20" i="114"/>
  <c r="H20" i="114"/>
  <c r="G20" i="114"/>
  <c r="F20" i="114"/>
  <c r="E20" i="114"/>
  <c r="W15" i="114"/>
  <c r="W14" i="114"/>
  <c r="V21" i="114" l="1"/>
  <c r="X25" i="114" s="1"/>
  <c r="G32" i="114"/>
  <c r="V22" i="115"/>
  <c r="V24" i="115" s="1"/>
  <c r="V26" i="115" s="1"/>
  <c r="V21" i="115"/>
  <c r="X26" i="114"/>
  <c r="V23" i="114"/>
  <c r="V25" i="114" s="1"/>
  <c r="X23" i="114"/>
  <c r="X24" i="114"/>
  <c r="X22" i="114" l="1"/>
  <c r="X21" i="114"/>
  <c r="X21" i="115"/>
  <c r="X26" i="115"/>
  <c r="X25" i="115"/>
  <c r="X24" i="115"/>
  <c r="X23" i="115"/>
  <c r="V23" i="115"/>
  <c r="V25" i="115" s="1"/>
  <c r="X22" i="115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23" i="16"/>
  <c r="U22" i="16"/>
  <c r="W36" i="14" l="1"/>
  <c r="W53" i="14"/>
  <c r="W25" i="14" l="1"/>
  <c r="X107" i="109" l="1"/>
  <c r="Z107" i="109"/>
  <c r="X108" i="109"/>
  <c r="Z108" i="109"/>
  <c r="X109" i="109"/>
  <c r="Z109" i="109"/>
  <c r="X102" i="108"/>
  <c r="X103" i="108"/>
  <c r="Z26" i="108"/>
  <c r="Z27" i="108"/>
  <c r="Z28" i="108"/>
  <c r="Z29" i="108"/>
  <c r="Z30" i="108"/>
  <c r="Z31" i="108"/>
  <c r="Z32" i="108"/>
  <c r="Z33" i="108"/>
  <c r="Z34" i="108"/>
  <c r="Z35" i="108"/>
  <c r="Z36" i="108"/>
  <c r="Z37" i="108"/>
  <c r="Z38" i="108"/>
  <c r="Z39" i="108"/>
  <c r="Z40" i="108"/>
  <c r="Z41" i="108"/>
  <c r="Z42" i="108"/>
  <c r="Z43" i="108"/>
  <c r="Z44" i="108"/>
  <c r="Z45" i="108"/>
  <c r="Z46" i="108"/>
  <c r="Z47" i="108"/>
  <c r="Z48" i="108"/>
  <c r="Z49" i="108"/>
  <c r="Z50" i="108"/>
  <c r="Z51" i="108"/>
  <c r="Z52" i="108"/>
  <c r="Z53" i="108"/>
  <c r="Z54" i="108"/>
  <c r="Z55" i="108"/>
  <c r="Z56" i="108"/>
  <c r="Z57" i="108"/>
  <c r="Z58" i="108"/>
  <c r="Z59" i="108"/>
  <c r="Z60" i="108"/>
  <c r="Z61" i="108"/>
  <c r="Z62" i="108"/>
  <c r="Z63" i="108"/>
  <c r="Z64" i="108"/>
  <c r="Z65" i="108"/>
  <c r="Z66" i="108"/>
  <c r="Z67" i="108"/>
  <c r="Z68" i="108"/>
  <c r="Z69" i="108"/>
  <c r="Z70" i="108"/>
  <c r="Z71" i="108"/>
  <c r="Z72" i="108"/>
  <c r="Z73" i="108"/>
  <c r="Z74" i="108"/>
  <c r="Z75" i="108"/>
  <c r="Z76" i="108"/>
  <c r="Z77" i="108"/>
  <c r="Z78" i="108"/>
  <c r="Z79" i="108"/>
  <c r="Z80" i="108"/>
  <c r="Z81" i="108"/>
  <c r="Z82" i="108"/>
  <c r="Z83" i="108"/>
  <c r="Z84" i="108"/>
  <c r="Z85" i="108"/>
  <c r="Z86" i="108"/>
  <c r="Z87" i="108"/>
  <c r="Z88" i="108"/>
  <c r="Z89" i="108"/>
  <c r="Z90" i="108"/>
  <c r="Z91" i="108"/>
  <c r="Z92" i="108"/>
  <c r="Z93" i="108"/>
  <c r="Z94" i="108"/>
  <c r="Z95" i="108"/>
  <c r="Z96" i="108"/>
  <c r="Z97" i="108"/>
  <c r="Z98" i="108"/>
  <c r="Z99" i="108"/>
  <c r="Z100" i="108"/>
  <c r="Z101" i="108"/>
  <c r="Z102" i="108"/>
  <c r="Z103" i="108"/>
  <c r="Z104" i="108"/>
  <c r="Z105" i="108"/>
  <c r="Z106" i="108"/>
  <c r="Z107" i="108"/>
  <c r="Z108" i="108"/>
  <c r="Z25" i="108"/>
  <c r="R25" i="22" l="1"/>
  <c r="Q25" i="20"/>
  <c r="R25" i="20"/>
  <c r="T25" i="20"/>
  <c r="R26" i="20"/>
  <c r="T26" i="20"/>
  <c r="R27" i="20"/>
  <c r="T27" i="20"/>
  <c r="O18" i="65" l="1"/>
  <c r="O19" i="65"/>
  <c r="E22" i="53"/>
  <c r="AC29" i="59" l="1"/>
  <c r="AC23" i="59"/>
  <c r="AC24" i="59"/>
  <c r="AC25" i="59"/>
  <c r="AC26" i="59"/>
  <c r="AC27" i="59"/>
  <c r="AC28" i="59"/>
  <c r="AC22" i="59"/>
  <c r="AA29" i="59"/>
  <c r="AA22" i="59"/>
  <c r="AA23" i="59"/>
  <c r="AA24" i="59"/>
  <c r="AA25" i="59"/>
  <c r="AA26" i="59"/>
  <c r="AA27" i="59"/>
  <c r="AA28" i="59"/>
  <c r="AA21" i="59"/>
  <c r="AC23" i="58"/>
  <c r="AC24" i="58"/>
  <c r="AC25" i="58"/>
  <c r="AC26" i="58"/>
  <c r="AC27" i="58"/>
  <c r="AC28" i="58"/>
  <c r="AC29" i="58"/>
  <c r="AC30" i="58"/>
  <c r="AC31" i="58"/>
  <c r="AC32" i="58"/>
  <c r="AC33" i="58"/>
  <c r="AC34" i="58"/>
  <c r="AC22" i="58"/>
  <c r="AA23" i="58"/>
  <c r="AA24" i="58"/>
  <c r="AA25" i="58"/>
  <c r="AA26" i="58"/>
  <c r="AA27" i="58"/>
  <c r="AA28" i="58"/>
  <c r="AA29" i="58"/>
  <c r="AA30" i="58"/>
  <c r="AA31" i="58"/>
  <c r="AA32" i="58"/>
  <c r="AA33" i="58"/>
  <c r="AA22" i="58"/>
  <c r="AA34" i="58"/>
  <c r="AA21" i="58"/>
  <c r="I31" i="112" l="1"/>
  <c r="AF25" i="112"/>
  <c r="AD25" i="112"/>
  <c r="AE25" i="112" s="1"/>
  <c r="AC25" i="112"/>
  <c r="AF24" i="112"/>
  <c r="AD24" i="112"/>
  <c r="AE24" i="112" s="1"/>
  <c r="AC24" i="112"/>
  <c r="AD23" i="112"/>
  <c r="AE23" i="112" s="1"/>
  <c r="AC23" i="112"/>
  <c r="D23" i="112"/>
  <c r="Z21" i="112"/>
  <c r="Y21" i="112"/>
  <c r="X21" i="112"/>
  <c r="W21" i="112"/>
  <c r="V21" i="112"/>
  <c r="U21" i="112"/>
  <c r="T21" i="112"/>
  <c r="S21" i="112"/>
  <c r="R21" i="112"/>
  <c r="Q21" i="112"/>
  <c r="P21" i="112"/>
  <c r="O21" i="112"/>
  <c r="N21" i="112"/>
  <c r="M21" i="112"/>
  <c r="L21" i="112"/>
  <c r="K21" i="112"/>
  <c r="J21" i="112"/>
  <c r="I21" i="112"/>
  <c r="H21" i="112"/>
  <c r="G21" i="112"/>
  <c r="F21" i="112"/>
  <c r="E21" i="112"/>
  <c r="AC17" i="112"/>
  <c r="AC16" i="112"/>
  <c r="I32" i="111"/>
  <c r="AF26" i="111"/>
  <c r="AD26" i="111"/>
  <c r="AC26" i="111"/>
  <c r="AF25" i="111"/>
  <c r="AD25" i="111"/>
  <c r="AC25" i="111"/>
  <c r="AF24" i="111"/>
  <c r="AD24" i="111"/>
  <c r="AC24" i="111"/>
  <c r="AD23" i="111"/>
  <c r="AE23" i="111" s="1"/>
  <c r="AC23" i="111"/>
  <c r="D23" i="111"/>
  <c r="Z21" i="111"/>
  <c r="Y21" i="111"/>
  <c r="X21" i="111"/>
  <c r="W21" i="111"/>
  <c r="V21" i="111"/>
  <c r="U21" i="111"/>
  <c r="T21" i="111"/>
  <c r="S21" i="111"/>
  <c r="R21" i="111"/>
  <c r="Q21" i="111"/>
  <c r="P21" i="111"/>
  <c r="O21" i="111"/>
  <c r="N21" i="111"/>
  <c r="M21" i="111"/>
  <c r="L21" i="111"/>
  <c r="K21" i="111"/>
  <c r="J21" i="111"/>
  <c r="I21" i="111"/>
  <c r="H21" i="111"/>
  <c r="G21" i="111"/>
  <c r="F21" i="111"/>
  <c r="E21" i="111"/>
  <c r="AC17" i="111"/>
  <c r="AC16" i="111"/>
  <c r="Q21" i="110"/>
  <c r="R21" i="110"/>
  <c r="S21" i="110"/>
  <c r="T21" i="110"/>
  <c r="I32" i="110"/>
  <c r="AF26" i="110"/>
  <c r="AD26" i="110"/>
  <c r="AC26" i="110"/>
  <c r="AF25" i="110"/>
  <c r="AD25" i="110"/>
  <c r="AC25" i="110"/>
  <c r="AF24" i="110"/>
  <c r="AD24" i="110"/>
  <c r="AE24" i="110" s="1"/>
  <c r="AC24" i="110"/>
  <c r="AD23" i="110"/>
  <c r="AC23" i="110"/>
  <c r="D23" i="110"/>
  <c r="Z21" i="110"/>
  <c r="Y21" i="110"/>
  <c r="X21" i="110"/>
  <c r="W21" i="110"/>
  <c r="V21" i="110"/>
  <c r="U21" i="110"/>
  <c r="P21" i="110"/>
  <c r="O21" i="110"/>
  <c r="N21" i="110"/>
  <c r="M21" i="110"/>
  <c r="L21" i="110"/>
  <c r="K21" i="110"/>
  <c r="J21" i="110"/>
  <c r="I21" i="110"/>
  <c r="H21" i="110"/>
  <c r="G21" i="110"/>
  <c r="F21" i="110"/>
  <c r="E21" i="110"/>
  <c r="AC17" i="110"/>
  <c r="AC16" i="110"/>
  <c r="AD27" i="48"/>
  <c r="I36" i="48"/>
  <c r="AE24" i="111" l="1"/>
  <c r="AE26" i="110"/>
  <c r="AE25" i="111"/>
  <c r="AE23" i="110"/>
  <c r="AE26" i="111"/>
  <c r="AE25" i="110"/>
  <c r="V19" i="10"/>
  <c r="I35" i="60" l="1"/>
  <c r="I34" i="60"/>
  <c r="AC28" i="60"/>
  <c r="AA28" i="60"/>
  <c r="AC27" i="60"/>
  <c r="AA27" i="60"/>
  <c r="AC26" i="60"/>
  <c r="AA26" i="60"/>
  <c r="AC25" i="60"/>
  <c r="AA25" i="60"/>
  <c r="AC24" i="60"/>
  <c r="AA24" i="60"/>
  <c r="AC23" i="60"/>
  <c r="AA23" i="60"/>
  <c r="AC22" i="60"/>
  <c r="AA22" i="60"/>
  <c r="AA21" i="60"/>
  <c r="Z21" i="60"/>
  <c r="Z22" i="60" s="1"/>
  <c r="Z23" i="60" s="1"/>
  <c r="Z24" i="60" s="1"/>
  <c r="Z25" i="60" s="1"/>
  <c r="Z26" i="60" s="1"/>
  <c r="Z27" i="60" s="1"/>
  <c r="Z28" i="60" s="1"/>
  <c r="Y19" i="60"/>
  <c r="X19" i="60"/>
  <c r="W19" i="60"/>
  <c r="V19" i="60"/>
  <c r="U19" i="60"/>
  <c r="T19" i="60"/>
  <c r="S19" i="60"/>
  <c r="R19" i="60"/>
  <c r="Q19" i="60"/>
  <c r="P19" i="60"/>
  <c r="O19" i="60"/>
  <c r="N19" i="60"/>
  <c r="M19" i="60"/>
  <c r="L19" i="60"/>
  <c r="K19" i="60"/>
  <c r="J19" i="60"/>
  <c r="I19" i="60"/>
  <c r="H19" i="60"/>
  <c r="G19" i="60"/>
  <c r="F19" i="60"/>
  <c r="E19" i="60"/>
  <c r="D19" i="60"/>
  <c r="R16" i="60"/>
  <c r="R15" i="60"/>
  <c r="I36" i="59"/>
  <c r="Z21" i="59"/>
  <c r="Z22" i="59" s="1"/>
  <c r="Z23" i="59" s="1"/>
  <c r="Z24" i="59" s="1"/>
  <c r="Z25" i="59" s="1"/>
  <c r="Z26" i="59" s="1"/>
  <c r="Y19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R16" i="59"/>
  <c r="R15" i="59"/>
  <c r="I41" i="58"/>
  <c r="Z21" i="58"/>
  <c r="Z22" i="58" s="1"/>
  <c r="Z23" i="58" s="1"/>
  <c r="Z24" i="58" s="1"/>
  <c r="Z25" i="58" s="1"/>
  <c r="Z26" i="58" s="1"/>
  <c r="Z27" i="58" s="1"/>
  <c r="Z28" i="58" s="1"/>
  <c r="Z29" i="58" s="1"/>
  <c r="Z30" i="58" s="1"/>
  <c r="Z31" i="58" s="1"/>
  <c r="Z32" i="58" s="1"/>
  <c r="Z33" i="58" s="1"/>
  <c r="Z34" i="58" s="1"/>
  <c r="Z27" i="59" l="1"/>
  <c r="Z29" i="59" s="1"/>
  <c r="Z28" i="59"/>
  <c r="E19" i="58"/>
  <c r="F19" i="58"/>
  <c r="G19" i="58"/>
  <c r="H19" i="58"/>
  <c r="I19" i="58"/>
  <c r="J19" i="58"/>
  <c r="K19" i="58"/>
  <c r="L19" i="58"/>
  <c r="M19" i="58"/>
  <c r="N19" i="58"/>
  <c r="O19" i="58"/>
  <c r="P19" i="58"/>
  <c r="Q19" i="58"/>
  <c r="R19" i="58"/>
  <c r="S19" i="58"/>
  <c r="T19" i="58"/>
  <c r="U19" i="58"/>
  <c r="V19" i="58"/>
  <c r="W19" i="58"/>
  <c r="X19" i="58"/>
  <c r="Y19" i="58"/>
  <c r="D19" i="58"/>
  <c r="I40" i="58"/>
  <c r="P21" i="24" l="1"/>
  <c r="R23" i="23"/>
  <c r="R24" i="23"/>
  <c r="R25" i="23"/>
  <c r="R26" i="23"/>
  <c r="R27" i="23"/>
  <c r="R28" i="23"/>
  <c r="R29" i="23"/>
  <c r="R30" i="23"/>
  <c r="R31" i="23"/>
  <c r="R32" i="23"/>
  <c r="R22" i="23"/>
  <c r="W32" i="37" l="1"/>
  <c r="W33" i="37"/>
  <c r="W34" i="37"/>
  <c r="W35" i="37"/>
  <c r="W36" i="37"/>
  <c r="W37" i="37"/>
  <c r="W38" i="37"/>
  <c r="W39" i="37"/>
  <c r="W40" i="37"/>
  <c r="W41" i="37"/>
  <c r="W42" i="37"/>
  <c r="W43" i="37"/>
  <c r="W44" i="37"/>
  <c r="W45" i="37"/>
  <c r="W46" i="37"/>
  <c r="W47" i="37"/>
  <c r="W48" i="37"/>
  <c r="W49" i="37"/>
  <c r="W50" i="37"/>
  <c r="W51" i="37"/>
  <c r="W52" i="37"/>
  <c r="W53" i="37"/>
  <c r="W54" i="37"/>
  <c r="W55" i="37"/>
  <c r="W56" i="37"/>
  <c r="W57" i="37"/>
  <c r="W58" i="37"/>
  <c r="W59" i="37"/>
  <c r="W60" i="37"/>
  <c r="W61" i="37"/>
  <c r="W62" i="37"/>
  <c r="W63" i="37"/>
  <c r="W64" i="37"/>
  <c r="W65" i="37"/>
  <c r="W66" i="37"/>
  <c r="W67" i="37"/>
  <c r="W68" i="37"/>
  <c r="W69" i="37"/>
  <c r="W70" i="37"/>
  <c r="W71" i="37"/>
  <c r="W63" i="34"/>
  <c r="W64" i="34"/>
  <c r="W65" i="34"/>
  <c r="W66" i="34"/>
  <c r="W67" i="34"/>
  <c r="W68" i="34"/>
  <c r="W69" i="34"/>
  <c r="E18" i="24" l="1"/>
  <c r="G18" i="24"/>
  <c r="H18" i="24"/>
  <c r="I18" i="24"/>
  <c r="J18" i="24"/>
  <c r="U66" i="37" l="1"/>
  <c r="U65" i="37"/>
  <c r="U64" i="37"/>
  <c r="U63" i="37"/>
  <c r="U62" i="37"/>
  <c r="U67" i="37"/>
  <c r="U68" i="37"/>
  <c r="U69" i="37"/>
  <c r="U70" i="37"/>
  <c r="U71" i="37"/>
  <c r="U60" i="34"/>
  <c r="W60" i="34"/>
  <c r="U61" i="34"/>
  <c r="W61" i="34"/>
  <c r="U62" i="34"/>
  <c r="W62" i="34"/>
  <c r="U63" i="34"/>
  <c r="U64" i="34"/>
  <c r="X104" i="109"/>
  <c r="Z104" i="109"/>
  <c r="X105" i="109"/>
  <c r="Z105" i="109"/>
  <c r="X106" i="109"/>
  <c r="Z106" i="109"/>
  <c r="X104" i="108"/>
  <c r="X101" i="108"/>
  <c r="X100" i="108"/>
  <c r="X99" i="108"/>
  <c r="X98" i="108"/>
  <c r="X97" i="108"/>
  <c r="J112" i="108"/>
  <c r="Q51" i="95" l="1"/>
  <c r="S51" i="95"/>
  <c r="Q52" i="95"/>
  <c r="S52" i="95"/>
  <c r="Q53" i="95"/>
  <c r="S53" i="95"/>
  <c r="Q54" i="95"/>
  <c r="S54" i="95"/>
  <c r="S36" i="18" l="1"/>
  <c r="Q36" i="18"/>
  <c r="S35" i="18"/>
  <c r="F35" i="18"/>
  <c r="G35" i="18" s="1"/>
  <c r="H35" i="18" s="1"/>
  <c r="I35" i="18" s="1"/>
  <c r="J35" i="18" s="1"/>
  <c r="K35" i="18" s="1"/>
  <c r="L35" i="18" s="1"/>
  <c r="M35" i="18" s="1"/>
  <c r="N35" i="18" s="1"/>
  <c r="Q35" i="18" s="1"/>
  <c r="S34" i="18"/>
  <c r="F34" i="18"/>
  <c r="G34" i="18" s="1"/>
  <c r="H34" i="18" s="1"/>
  <c r="I34" i="18" s="1"/>
  <c r="J34" i="18" s="1"/>
  <c r="K34" i="18" s="1"/>
  <c r="L34" i="18" s="1"/>
  <c r="M34" i="18" s="1"/>
  <c r="N34" i="18" s="1"/>
  <c r="Q34" i="18" s="1"/>
  <c r="S33" i="18"/>
  <c r="F33" i="18"/>
  <c r="G33" i="18" s="1"/>
  <c r="H33" i="18" s="1"/>
  <c r="I33" i="18" s="1"/>
  <c r="J33" i="18" s="1"/>
  <c r="K33" i="18" s="1"/>
  <c r="L33" i="18" s="1"/>
  <c r="M33" i="18" s="1"/>
  <c r="N33" i="18" s="1"/>
  <c r="Q33" i="18" s="1"/>
  <c r="P18" i="88" l="1"/>
  <c r="Q18" i="88" s="1"/>
  <c r="P24" i="66"/>
  <c r="Y53" i="14" l="1"/>
  <c r="X80" i="6" l="1"/>
  <c r="Z80" i="6"/>
  <c r="U48" i="38" l="1"/>
  <c r="W48" i="38"/>
  <c r="U69" i="34"/>
  <c r="S69" i="34"/>
  <c r="Y52" i="14"/>
  <c r="W52" i="14"/>
  <c r="W48" i="15"/>
  <c r="Y48" i="15"/>
  <c r="W51" i="12"/>
  <c r="Y51" i="12"/>
  <c r="W55" i="11"/>
  <c r="Y55" i="11"/>
  <c r="X47" i="9"/>
  <c r="Z47" i="9"/>
  <c r="Z46" i="8"/>
  <c r="F46" i="8"/>
  <c r="G46" i="8" s="1"/>
  <c r="H46" i="8" s="1"/>
  <c r="I46" i="8" s="1"/>
  <c r="J46" i="8" s="1"/>
  <c r="K46" i="8" s="1"/>
  <c r="L46" i="8" s="1"/>
  <c r="M46" i="8" s="1"/>
  <c r="N46" i="8" s="1"/>
  <c r="O46" i="8" s="1"/>
  <c r="P46" i="8" s="1"/>
  <c r="Q46" i="8" s="1"/>
  <c r="R46" i="8" s="1"/>
  <c r="S46" i="8" s="1"/>
  <c r="T46" i="8" s="1"/>
  <c r="U46" i="8" s="1"/>
  <c r="X46" i="8" s="1"/>
  <c r="Z102" i="109"/>
  <c r="X108" i="108"/>
  <c r="U68" i="34" l="1"/>
  <c r="S68" i="34"/>
  <c r="X102" i="109"/>
  <c r="X79" i="3"/>
  <c r="X107" i="108" l="1"/>
  <c r="O21" i="17" l="1"/>
  <c r="N21" i="17"/>
  <c r="M21" i="17"/>
  <c r="L21" i="17"/>
  <c r="K21" i="17"/>
  <c r="J21" i="17"/>
  <c r="I21" i="17"/>
  <c r="H21" i="17"/>
  <c r="G21" i="17"/>
  <c r="F21" i="17"/>
  <c r="D21" i="17"/>
  <c r="G21" i="95" l="1"/>
  <c r="H21" i="95"/>
  <c r="I21" i="95"/>
  <c r="J21" i="95"/>
  <c r="K21" i="95"/>
  <c r="L21" i="95"/>
  <c r="M21" i="95"/>
  <c r="N21" i="95"/>
  <c r="F21" i="95"/>
  <c r="G20" i="95"/>
  <c r="H20" i="95"/>
  <c r="I20" i="95"/>
  <c r="J20" i="95"/>
  <c r="K20" i="95"/>
  <c r="L20" i="95"/>
  <c r="M20" i="95"/>
  <c r="N20" i="95"/>
  <c r="F20" i="95"/>
  <c r="O20" i="95" s="1"/>
  <c r="O21" i="95" l="1"/>
  <c r="J115" i="109"/>
  <c r="J114" i="109"/>
  <c r="Z103" i="109"/>
  <c r="Z101" i="109"/>
  <c r="Z100" i="109"/>
  <c r="Z99" i="109"/>
  <c r="Z98" i="109"/>
  <c r="Z97" i="109"/>
  <c r="Z96" i="109"/>
  <c r="Z95" i="109"/>
  <c r="Z94" i="109"/>
  <c r="Z93" i="109"/>
  <c r="Z92" i="109"/>
  <c r="Z91" i="109"/>
  <c r="Z90" i="109"/>
  <c r="Z89" i="109"/>
  <c r="Z88" i="109"/>
  <c r="Z87" i="109"/>
  <c r="Z86" i="109"/>
  <c r="Z85" i="109"/>
  <c r="Z84" i="109"/>
  <c r="Z83" i="109"/>
  <c r="Z82" i="109"/>
  <c r="Z81" i="109"/>
  <c r="Z80" i="109"/>
  <c r="Z79" i="109"/>
  <c r="Z78" i="109"/>
  <c r="Z77" i="109"/>
  <c r="Z76" i="109"/>
  <c r="Z75" i="109"/>
  <c r="Z74" i="109"/>
  <c r="Z73" i="109"/>
  <c r="Z72" i="109"/>
  <c r="Z71" i="109"/>
  <c r="Z70" i="109"/>
  <c r="Z69" i="109"/>
  <c r="Z68" i="109"/>
  <c r="Z67" i="109"/>
  <c r="Z66" i="109"/>
  <c r="Z65" i="109"/>
  <c r="Z64" i="109"/>
  <c r="Z63" i="109"/>
  <c r="Z62" i="109"/>
  <c r="Z61" i="109"/>
  <c r="Z60" i="109"/>
  <c r="Z59" i="109"/>
  <c r="Z58" i="109"/>
  <c r="Z57" i="109"/>
  <c r="Z56" i="109"/>
  <c r="Z55" i="109"/>
  <c r="Z54" i="109"/>
  <c r="Z53" i="109"/>
  <c r="Z52" i="109"/>
  <c r="Z51" i="109"/>
  <c r="Z50" i="109"/>
  <c r="Z49" i="109"/>
  <c r="Z48" i="109"/>
  <c r="Z47" i="109"/>
  <c r="Z46" i="109"/>
  <c r="Z45" i="109"/>
  <c r="Z44" i="109"/>
  <c r="Z43" i="109"/>
  <c r="Z42" i="109"/>
  <c r="Z41" i="109"/>
  <c r="Z40" i="109"/>
  <c r="Z39" i="109"/>
  <c r="Z38" i="109"/>
  <c r="Z37" i="109"/>
  <c r="Z36" i="109"/>
  <c r="Z35" i="109"/>
  <c r="Z34" i="109"/>
  <c r="Z33" i="109"/>
  <c r="Z32" i="109"/>
  <c r="Z31" i="109"/>
  <c r="Z30" i="109"/>
  <c r="Z29" i="109"/>
  <c r="Z28" i="109"/>
  <c r="Z27" i="109"/>
  <c r="Z26" i="109"/>
  <c r="Z25" i="109"/>
  <c r="W25" i="109"/>
  <c r="W27" i="109" s="1"/>
  <c r="W29" i="109" s="1"/>
  <c r="W31" i="109" s="1"/>
  <c r="W33" i="109" s="1"/>
  <c r="W35" i="109" s="1"/>
  <c r="W37" i="109" s="1"/>
  <c r="W39" i="109" s="1"/>
  <c r="W41" i="109" s="1"/>
  <c r="W43" i="109" s="1"/>
  <c r="W45" i="109" s="1"/>
  <c r="W47" i="109" s="1"/>
  <c r="W49" i="109" s="1"/>
  <c r="W51" i="109" s="1"/>
  <c r="W53" i="109" s="1"/>
  <c r="W55" i="109" s="1"/>
  <c r="W57" i="109" s="1"/>
  <c r="W59" i="109" s="1"/>
  <c r="W61" i="109" s="1"/>
  <c r="W63" i="109" s="1"/>
  <c r="W65" i="109" s="1"/>
  <c r="W67" i="109" s="1"/>
  <c r="W69" i="109" s="1"/>
  <c r="W71" i="109" s="1"/>
  <c r="W73" i="109" s="1"/>
  <c r="W75" i="109" s="1"/>
  <c r="W77" i="109" s="1"/>
  <c r="W79" i="109" s="1"/>
  <c r="W81" i="109" s="1"/>
  <c r="W83" i="109" s="1"/>
  <c r="W85" i="109" s="1"/>
  <c r="W87" i="109" s="1"/>
  <c r="W89" i="109" s="1"/>
  <c r="W91" i="109" s="1"/>
  <c r="W93" i="109" s="1"/>
  <c r="W95" i="109" s="1"/>
  <c r="W97" i="109" s="1"/>
  <c r="W99" i="109" s="1"/>
  <c r="W24" i="109"/>
  <c r="W26" i="109" s="1"/>
  <c r="W28" i="109" s="1"/>
  <c r="W30" i="109" s="1"/>
  <c r="W32" i="109" s="1"/>
  <c r="W34" i="109" s="1"/>
  <c r="W36" i="109" s="1"/>
  <c r="W38" i="109" s="1"/>
  <c r="W40" i="109" s="1"/>
  <c r="W42" i="109" s="1"/>
  <c r="W44" i="109" s="1"/>
  <c r="W46" i="109" s="1"/>
  <c r="W48" i="109" s="1"/>
  <c r="W50" i="109" s="1"/>
  <c r="W52" i="109" s="1"/>
  <c r="W54" i="109" s="1"/>
  <c r="W56" i="109" s="1"/>
  <c r="W58" i="109" s="1"/>
  <c r="W60" i="109" s="1"/>
  <c r="W62" i="109" s="1"/>
  <c r="W64" i="109" s="1"/>
  <c r="W66" i="109" s="1"/>
  <c r="W68" i="109" s="1"/>
  <c r="W70" i="109" s="1"/>
  <c r="W72" i="109" s="1"/>
  <c r="W74" i="109" s="1"/>
  <c r="W76" i="109" s="1"/>
  <c r="W78" i="109" s="1"/>
  <c r="W80" i="109" s="1"/>
  <c r="W82" i="109" s="1"/>
  <c r="W84" i="109" s="1"/>
  <c r="W86" i="109" s="1"/>
  <c r="W88" i="109" s="1"/>
  <c r="W90" i="109" s="1"/>
  <c r="W92" i="109" s="1"/>
  <c r="W94" i="109" s="1"/>
  <c r="W96" i="109" s="1"/>
  <c r="W98" i="109" s="1"/>
  <c r="W100" i="109" s="1"/>
  <c r="W103" i="109" s="1"/>
  <c r="W106" i="109" s="1"/>
  <c r="W109" i="109" s="1"/>
  <c r="E23" i="109"/>
  <c r="F23" i="109" s="1"/>
  <c r="G23" i="109" s="1"/>
  <c r="H23" i="109" s="1"/>
  <c r="I23" i="109" s="1"/>
  <c r="J23" i="109" s="1"/>
  <c r="K23" i="109" s="1"/>
  <c r="L23" i="109" s="1"/>
  <c r="M23" i="109" s="1"/>
  <c r="N23" i="109" s="1"/>
  <c r="O23" i="109" s="1"/>
  <c r="P23" i="109" s="1"/>
  <c r="Q23" i="109" s="1"/>
  <c r="R23" i="109" s="1"/>
  <c r="S23" i="109" s="1"/>
  <c r="T23" i="109" s="1"/>
  <c r="W19" i="109"/>
  <c r="W18" i="109"/>
  <c r="J113" i="108"/>
  <c r="W24" i="108"/>
  <c r="W25" i="108" s="1"/>
  <c r="W26" i="108" s="1"/>
  <c r="W27" i="108" s="1"/>
  <c r="W28" i="108" s="1"/>
  <c r="W29" i="108" s="1"/>
  <c r="W30" i="108" s="1"/>
  <c r="W31" i="108" s="1"/>
  <c r="W32" i="108" s="1"/>
  <c r="W33" i="108" s="1"/>
  <c r="W34" i="108" s="1"/>
  <c r="W35" i="108" s="1"/>
  <c r="W36" i="108" s="1"/>
  <c r="W37" i="108" s="1"/>
  <c r="W38" i="108" s="1"/>
  <c r="W39" i="108" s="1"/>
  <c r="W40" i="108" s="1"/>
  <c r="W41" i="108" s="1"/>
  <c r="W42" i="108" s="1"/>
  <c r="W43" i="108" s="1"/>
  <c r="W44" i="108" s="1"/>
  <c r="W45" i="108" s="1"/>
  <c r="W46" i="108" s="1"/>
  <c r="W47" i="108" s="1"/>
  <c r="W48" i="108" s="1"/>
  <c r="W49" i="108" s="1"/>
  <c r="W50" i="108" s="1"/>
  <c r="W51" i="108" s="1"/>
  <c r="W52" i="108" s="1"/>
  <c r="W53" i="108" s="1"/>
  <c r="W54" i="108" s="1"/>
  <c r="W55" i="108" s="1"/>
  <c r="W56" i="108" s="1"/>
  <c r="W57" i="108" s="1"/>
  <c r="W58" i="108" s="1"/>
  <c r="W59" i="108" s="1"/>
  <c r="W60" i="108" s="1"/>
  <c r="W61" i="108" s="1"/>
  <c r="W62" i="108" s="1"/>
  <c r="W63" i="108" s="1"/>
  <c r="W64" i="108" s="1"/>
  <c r="W65" i="108" s="1"/>
  <c r="W66" i="108" s="1"/>
  <c r="W67" i="108" s="1"/>
  <c r="W68" i="108" s="1"/>
  <c r="W69" i="108" s="1"/>
  <c r="W70" i="108" s="1"/>
  <c r="W71" i="108" s="1"/>
  <c r="W72" i="108" s="1"/>
  <c r="W73" i="108" s="1"/>
  <c r="W74" i="108" s="1"/>
  <c r="W75" i="108" s="1"/>
  <c r="W76" i="108" s="1"/>
  <c r="W77" i="108" s="1"/>
  <c r="W78" i="108" s="1"/>
  <c r="W79" i="108" s="1"/>
  <c r="W80" i="108" s="1"/>
  <c r="W81" i="108" s="1"/>
  <c r="W82" i="108" s="1"/>
  <c r="W83" i="108" s="1"/>
  <c r="W84" i="108" s="1"/>
  <c r="W85" i="108" s="1"/>
  <c r="W86" i="108" s="1"/>
  <c r="W87" i="108" s="1"/>
  <c r="W88" i="108" s="1"/>
  <c r="W89" i="108" s="1"/>
  <c r="W90" i="108" s="1"/>
  <c r="W91" i="108" s="1"/>
  <c r="W92" i="108" s="1"/>
  <c r="E23" i="108"/>
  <c r="F23" i="108" s="1"/>
  <c r="G23" i="108" s="1"/>
  <c r="H23" i="108" s="1"/>
  <c r="I23" i="108" s="1"/>
  <c r="J23" i="108" s="1"/>
  <c r="K23" i="108" s="1"/>
  <c r="L23" i="108" s="1"/>
  <c r="M23" i="108" s="1"/>
  <c r="N23" i="108" s="1"/>
  <c r="O23" i="108" s="1"/>
  <c r="P23" i="108" s="1"/>
  <c r="Q23" i="108" s="1"/>
  <c r="R23" i="108" s="1"/>
  <c r="S23" i="108" s="1"/>
  <c r="T23" i="108" s="1"/>
  <c r="W19" i="108"/>
  <c r="W18" i="108"/>
  <c r="Y103" i="108" l="1"/>
  <c r="Y102" i="108"/>
  <c r="Y109" i="109"/>
  <c r="Y107" i="109"/>
  <c r="Y108" i="109"/>
  <c r="W93" i="108"/>
  <c r="W94" i="108" s="1"/>
  <c r="W95" i="108" s="1"/>
  <c r="W96" i="108" s="1"/>
  <c r="W97" i="108" s="1"/>
  <c r="W98" i="108" s="1"/>
  <c r="W99" i="108" s="1"/>
  <c r="Y104" i="108"/>
  <c r="Y98" i="108"/>
  <c r="Y100" i="108"/>
  <c r="Y97" i="108"/>
  <c r="Y99" i="108"/>
  <c r="Y101" i="108"/>
  <c r="Y104" i="109"/>
  <c r="Y105" i="109"/>
  <c r="Y106" i="109"/>
  <c r="Y102" i="109"/>
  <c r="W101" i="109"/>
  <c r="W104" i="109" s="1"/>
  <c r="W107" i="109" s="1"/>
  <c r="W102" i="109"/>
  <c r="W105" i="109" s="1"/>
  <c r="W108" i="109" s="1"/>
  <c r="Y108" i="108"/>
  <c r="Y107" i="108"/>
  <c r="X80" i="108"/>
  <c r="Y80" i="108" s="1"/>
  <c r="X88" i="108"/>
  <c r="Y88" i="108" s="1"/>
  <c r="X79" i="109"/>
  <c r="Y79" i="109" s="1"/>
  <c r="X89" i="109"/>
  <c r="Y89" i="109" s="1"/>
  <c r="X90" i="109"/>
  <c r="Y90" i="109" s="1"/>
  <c r="X91" i="109"/>
  <c r="Y91" i="109" s="1"/>
  <c r="X81" i="109"/>
  <c r="Y81" i="109" s="1"/>
  <c r="X82" i="109"/>
  <c r="Y82" i="109" s="1"/>
  <c r="X83" i="109"/>
  <c r="Y83" i="109" s="1"/>
  <c r="X87" i="109"/>
  <c r="Y87" i="109" s="1"/>
  <c r="X78" i="109"/>
  <c r="Y78" i="109" s="1"/>
  <c r="X85" i="109"/>
  <c r="Y85" i="109" s="1"/>
  <c r="X86" i="109"/>
  <c r="Y86" i="109" s="1"/>
  <c r="X24" i="109"/>
  <c r="Y24" i="109" s="1"/>
  <c r="X25" i="109"/>
  <c r="Y25" i="109" s="1"/>
  <c r="X27" i="109"/>
  <c r="Y27" i="109" s="1"/>
  <c r="X28" i="109"/>
  <c r="Y28" i="109" s="1"/>
  <c r="X29" i="109"/>
  <c r="Y29" i="109" s="1"/>
  <c r="X30" i="109"/>
  <c r="Y30" i="109" s="1"/>
  <c r="X31" i="109"/>
  <c r="Y31" i="109" s="1"/>
  <c r="X32" i="109"/>
  <c r="Y32" i="109" s="1"/>
  <c r="X33" i="109"/>
  <c r="Y33" i="109" s="1"/>
  <c r="X34" i="109"/>
  <c r="Y34" i="109" s="1"/>
  <c r="X35" i="109"/>
  <c r="Y35" i="109" s="1"/>
  <c r="X36" i="109"/>
  <c r="Y36" i="109" s="1"/>
  <c r="X37" i="109"/>
  <c r="Y37" i="109" s="1"/>
  <c r="X38" i="109"/>
  <c r="Y38" i="109" s="1"/>
  <c r="X39" i="109"/>
  <c r="Y39" i="109" s="1"/>
  <c r="X40" i="109"/>
  <c r="Y40" i="109" s="1"/>
  <c r="X41" i="109"/>
  <c r="Y41" i="109" s="1"/>
  <c r="X42" i="109"/>
  <c r="Y42" i="109" s="1"/>
  <c r="X43" i="109"/>
  <c r="Y43" i="109" s="1"/>
  <c r="X44" i="109"/>
  <c r="Y44" i="109" s="1"/>
  <c r="X45" i="109"/>
  <c r="Y45" i="109" s="1"/>
  <c r="X46" i="109"/>
  <c r="Y46" i="109" s="1"/>
  <c r="X47" i="109"/>
  <c r="Y47" i="109" s="1"/>
  <c r="X48" i="109"/>
  <c r="Y48" i="109" s="1"/>
  <c r="X49" i="109"/>
  <c r="Y49" i="109" s="1"/>
  <c r="X50" i="109"/>
  <c r="Y50" i="109" s="1"/>
  <c r="X51" i="109"/>
  <c r="Y51" i="109" s="1"/>
  <c r="X52" i="109"/>
  <c r="Y52" i="109" s="1"/>
  <c r="X53" i="109"/>
  <c r="Y53" i="109" s="1"/>
  <c r="X54" i="109"/>
  <c r="Y54" i="109" s="1"/>
  <c r="X55" i="109"/>
  <c r="Y55" i="109" s="1"/>
  <c r="X56" i="109"/>
  <c r="Y56" i="109" s="1"/>
  <c r="X57" i="109"/>
  <c r="Y57" i="109" s="1"/>
  <c r="X58" i="109"/>
  <c r="Y58" i="109" s="1"/>
  <c r="X59" i="109"/>
  <c r="Y59" i="109" s="1"/>
  <c r="X60" i="109"/>
  <c r="Y60" i="109" s="1"/>
  <c r="X61" i="109"/>
  <c r="Y61" i="109" s="1"/>
  <c r="X62" i="109"/>
  <c r="Y62" i="109" s="1"/>
  <c r="X63" i="109"/>
  <c r="Y63" i="109" s="1"/>
  <c r="X64" i="109"/>
  <c r="Y64" i="109" s="1"/>
  <c r="X65" i="109"/>
  <c r="Y65" i="109" s="1"/>
  <c r="X66" i="109"/>
  <c r="Y66" i="109" s="1"/>
  <c r="X67" i="109"/>
  <c r="Y67" i="109" s="1"/>
  <c r="X68" i="109"/>
  <c r="Y68" i="109" s="1"/>
  <c r="X69" i="109"/>
  <c r="Y69" i="109" s="1"/>
  <c r="X70" i="109"/>
  <c r="Y70" i="109" s="1"/>
  <c r="X71" i="109"/>
  <c r="Y71" i="109" s="1"/>
  <c r="X72" i="109"/>
  <c r="Y72" i="109" s="1"/>
  <c r="X73" i="109"/>
  <c r="Y73" i="109" s="1"/>
  <c r="X74" i="109"/>
  <c r="Y74" i="109" s="1"/>
  <c r="X75" i="109"/>
  <c r="Y75" i="109" s="1"/>
  <c r="X76" i="109"/>
  <c r="Y76" i="109" s="1"/>
  <c r="X77" i="109"/>
  <c r="Y77" i="109" s="1"/>
  <c r="X84" i="109"/>
  <c r="Y84" i="109" s="1"/>
  <c r="X92" i="109"/>
  <c r="Y92" i="109" s="1"/>
  <c r="X26" i="109"/>
  <c r="Y26" i="109" s="1"/>
  <c r="X80" i="109"/>
  <c r="Y80" i="109" s="1"/>
  <c r="X88" i="109"/>
  <c r="Y88" i="109" s="1"/>
  <c r="X93" i="109"/>
  <c r="Y93" i="109" s="1"/>
  <c r="X96" i="109"/>
  <c r="Y96" i="109" s="1"/>
  <c r="X97" i="109"/>
  <c r="Y97" i="109" s="1"/>
  <c r="X100" i="109"/>
  <c r="Y100" i="109" s="1"/>
  <c r="X101" i="109"/>
  <c r="Y101" i="109" s="1"/>
  <c r="X94" i="109"/>
  <c r="Y94" i="109" s="1"/>
  <c r="X95" i="109"/>
  <c r="Y95" i="109" s="1"/>
  <c r="X98" i="109"/>
  <c r="Y98" i="109" s="1"/>
  <c r="X99" i="109"/>
  <c r="Y99" i="109" s="1"/>
  <c r="X103" i="109"/>
  <c r="Y103" i="109" s="1"/>
  <c r="X78" i="108"/>
  <c r="Y78" i="108" s="1"/>
  <c r="X79" i="108"/>
  <c r="Y79" i="108" s="1"/>
  <c r="X82" i="108"/>
  <c r="Y82" i="108" s="1"/>
  <c r="X84" i="108"/>
  <c r="Y84" i="108" s="1"/>
  <c r="X83" i="108"/>
  <c r="Y83" i="108" s="1"/>
  <c r="X86" i="108"/>
  <c r="Y86" i="108" s="1"/>
  <c r="X87" i="108"/>
  <c r="Y87" i="108" s="1"/>
  <c r="X24" i="108"/>
  <c r="Y24" i="108" s="1"/>
  <c r="X25" i="108"/>
  <c r="Y25" i="108" s="1"/>
  <c r="X81" i="108"/>
  <c r="Y81" i="108" s="1"/>
  <c r="X26" i="108"/>
  <c r="Y26" i="108" s="1"/>
  <c r="X27" i="108"/>
  <c r="Y27" i="108" s="1"/>
  <c r="X28" i="108"/>
  <c r="Y28" i="108" s="1"/>
  <c r="X29" i="108"/>
  <c r="Y29" i="108" s="1"/>
  <c r="X30" i="108"/>
  <c r="Y30" i="108" s="1"/>
  <c r="X31" i="108"/>
  <c r="Y31" i="108" s="1"/>
  <c r="X32" i="108"/>
  <c r="Y32" i="108" s="1"/>
  <c r="X33" i="108"/>
  <c r="Y33" i="108" s="1"/>
  <c r="X34" i="108"/>
  <c r="Y34" i="108" s="1"/>
  <c r="X35" i="108"/>
  <c r="Y35" i="108" s="1"/>
  <c r="X36" i="108"/>
  <c r="Y36" i="108" s="1"/>
  <c r="X37" i="108"/>
  <c r="Y37" i="108" s="1"/>
  <c r="X38" i="108"/>
  <c r="Y38" i="108" s="1"/>
  <c r="X39" i="108"/>
  <c r="Y39" i="108" s="1"/>
  <c r="X40" i="108"/>
  <c r="Y40" i="108" s="1"/>
  <c r="X41" i="108"/>
  <c r="Y41" i="108" s="1"/>
  <c r="X42" i="108"/>
  <c r="Y42" i="108" s="1"/>
  <c r="X43" i="108"/>
  <c r="Y43" i="108" s="1"/>
  <c r="X44" i="108"/>
  <c r="Y44" i="108" s="1"/>
  <c r="X45" i="108"/>
  <c r="Y45" i="108" s="1"/>
  <c r="X46" i="108"/>
  <c r="Y46" i="108" s="1"/>
  <c r="X47" i="108"/>
  <c r="Y47" i="108" s="1"/>
  <c r="X48" i="108"/>
  <c r="Y48" i="108" s="1"/>
  <c r="X49" i="108"/>
  <c r="Y49" i="108" s="1"/>
  <c r="X50" i="108"/>
  <c r="Y50" i="108" s="1"/>
  <c r="X51" i="108"/>
  <c r="Y51" i="108" s="1"/>
  <c r="X52" i="108"/>
  <c r="Y52" i="108" s="1"/>
  <c r="X53" i="108"/>
  <c r="Y53" i="108" s="1"/>
  <c r="X54" i="108"/>
  <c r="Y54" i="108" s="1"/>
  <c r="X55" i="108"/>
  <c r="Y55" i="108" s="1"/>
  <c r="X56" i="108"/>
  <c r="Y56" i="108" s="1"/>
  <c r="X57" i="108"/>
  <c r="Y57" i="108" s="1"/>
  <c r="X58" i="108"/>
  <c r="Y58" i="108" s="1"/>
  <c r="X59" i="108"/>
  <c r="Y59" i="108" s="1"/>
  <c r="X60" i="108"/>
  <c r="Y60" i="108" s="1"/>
  <c r="X61" i="108"/>
  <c r="Y61" i="108" s="1"/>
  <c r="X62" i="108"/>
  <c r="Y62" i="108" s="1"/>
  <c r="X63" i="108"/>
  <c r="Y63" i="108" s="1"/>
  <c r="X64" i="108"/>
  <c r="Y64" i="108" s="1"/>
  <c r="X65" i="108"/>
  <c r="Y65" i="108" s="1"/>
  <c r="X66" i="108"/>
  <c r="Y66" i="108" s="1"/>
  <c r="X67" i="108"/>
  <c r="Y67" i="108" s="1"/>
  <c r="X68" i="108"/>
  <c r="Y68" i="108" s="1"/>
  <c r="X69" i="108"/>
  <c r="Y69" i="108" s="1"/>
  <c r="X70" i="108"/>
  <c r="Y70" i="108" s="1"/>
  <c r="X71" i="108"/>
  <c r="Y71" i="108" s="1"/>
  <c r="X72" i="108"/>
  <c r="Y72" i="108" s="1"/>
  <c r="X73" i="108"/>
  <c r="Y73" i="108" s="1"/>
  <c r="X74" i="108"/>
  <c r="Y74" i="108" s="1"/>
  <c r="X75" i="108"/>
  <c r="Y75" i="108" s="1"/>
  <c r="X76" i="108"/>
  <c r="Y76" i="108" s="1"/>
  <c r="X77" i="108"/>
  <c r="Y77" i="108" s="1"/>
  <c r="X85" i="108"/>
  <c r="Y85" i="108" s="1"/>
  <c r="X89" i="108"/>
  <c r="Y89" i="108" s="1"/>
  <c r="X90" i="108"/>
  <c r="Y90" i="108" s="1"/>
  <c r="X91" i="108"/>
  <c r="Y91" i="108" s="1"/>
  <c r="X92" i="108"/>
  <c r="Y92" i="108" s="1"/>
  <c r="X93" i="108"/>
  <c r="Y93" i="108" s="1"/>
  <c r="X94" i="108"/>
  <c r="Y94" i="108" s="1"/>
  <c r="X95" i="108"/>
  <c r="Y95" i="108" s="1"/>
  <c r="X96" i="108"/>
  <c r="Y96" i="108" s="1"/>
  <c r="X105" i="108"/>
  <c r="Y105" i="108" s="1"/>
  <c r="X106" i="108"/>
  <c r="Y106" i="108" s="1"/>
  <c r="J83" i="3"/>
  <c r="W100" i="108" l="1"/>
  <c r="W101" i="108"/>
  <c r="W103" i="108" s="1"/>
  <c r="F24" i="9"/>
  <c r="G24" i="9" s="1"/>
  <c r="H24" i="9" s="1"/>
  <c r="I24" i="9" s="1"/>
  <c r="J24" i="9" s="1"/>
  <c r="K24" i="9" s="1"/>
  <c r="L24" i="9" s="1"/>
  <c r="M24" i="9" s="1"/>
  <c r="N24" i="9" s="1"/>
  <c r="O24" i="9" s="1"/>
  <c r="P24" i="9" s="1"/>
  <c r="Q24" i="9" s="1"/>
  <c r="R24" i="9" s="1"/>
  <c r="S24" i="9" s="1"/>
  <c r="T24" i="9" s="1"/>
  <c r="U24" i="9" s="1"/>
  <c r="F25" i="9"/>
  <c r="G25" i="9" s="1"/>
  <c r="H25" i="9" s="1"/>
  <c r="I25" i="9" s="1"/>
  <c r="J25" i="9" s="1"/>
  <c r="K25" i="9" s="1"/>
  <c r="L25" i="9" s="1"/>
  <c r="M25" i="9" s="1"/>
  <c r="N25" i="9" s="1"/>
  <c r="O25" i="9" s="1"/>
  <c r="P25" i="9" s="1"/>
  <c r="Q25" i="9" s="1"/>
  <c r="R25" i="9" s="1"/>
  <c r="S25" i="9" s="1"/>
  <c r="T25" i="9" s="1"/>
  <c r="U25" i="9" s="1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F27" i="9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Q27" i="9" s="1"/>
  <c r="R27" i="9" s="1"/>
  <c r="S27" i="9" s="1"/>
  <c r="T27" i="9" s="1"/>
  <c r="U27" i="9" s="1"/>
  <c r="F28" i="9"/>
  <c r="G28" i="9" s="1"/>
  <c r="H28" i="9" s="1"/>
  <c r="I28" i="9" s="1"/>
  <c r="J28" i="9" s="1"/>
  <c r="K28" i="9" s="1"/>
  <c r="L28" i="9" s="1"/>
  <c r="M28" i="9" s="1"/>
  <c r="N28" i="9" s="1"/>
  <c r="O28" i="9" s="1"/>
  <c r="P28" i="9" s="1"/>
  <c r="Q28" i="9" s="1"/>
  <c r="R28" i="9" s="1"/>
  <c r="S28" i="9" s="1"/>
  <c r="T28" i="9" s="1"/>
  <c r="U28" i="9" s="1"/>
  <c r="F29" i="9"/>
  <c r="G29" i="9" s="1"/>
  <c r="H29" i="9" s="1"/>
  <c r="I29" i="9" s="1"/>
  <c r="J29" i="9" s="1"/>
  <c r="K29" i="9" s="1"/>
  <c r="L29" i="9" s="1"/>
  <c r="M29" i="9" s="1"/>
  <c r="N29" i="9" s="1"/>
  <c r="O29" i="9" s="1"/>
  <c r="P29" i="9" s="1"/>
  <c r="Q29" i="9" s="1"/>
  <c r="R29" i="9" s="1"/>
  <c r="S29" i="9" s="1"/>
  <c r="T29" i="9" s="1"/>
  <c r="U29" i="9" s="1"/>
  <c r="F30" i="9"/>
  <c r="G30" i="9" s="1"/>
  <c r="H30" i="9" s="1"/>
  <c r="I30" i="9" s="1"/>
  <c r="J30" i="9" s="1"/>
  <c r="K30" i="9" s="1"/>
  <c r="L30" i="9" s="1"/>
  <c r="M30" i="9" s="1"/>
  <c r="N30" i="9" s="1"/>
  <c r="O30" i="9" s="1"/>
  <c r="P30" i="9" s="1"/>
  <c r="Q30" i="9" s="1"/>
  <c r="R30" i="9" s="1"/>
  <c r="S30" i="9" s="1"/>
  <c r="T30" i="9" s="1"/>
  <c r="U30" i="9" s="1"/>
  <c r="F31" i="9"/>
  <c r="G31" i="9" s="1"/>
  <c r="H31" i="9" s="1"/>
  <c r="I31" i="9" s="1"/>
  <c r="J31" i="9" s="1"/>
  <c r="K31" i="9" s="1"/>
  <c r="L31" i="9" s="1"/>
  <c r="M31" i="9" s="1"/>
  <c r="N31" i="9" s="1"/>
  <c r="O31" i="9" s="1"/>
  <c r="P31" i="9" s="1"/>
  <c r="Q31" i="9" s="1"/>
  <c r="R31" i="9" s="1"/>
  <c r="S31" i="9" s="1"/>
  <c r="T31" i="9" s="1"/>
  <c r="U31" i="9" s="1"/>
  <c r="F32" i="9"/>
  <c r="G32" i="9" s="1"/>
  <c r="H32" i="9" s="1"/>
  <c r="I32" i="9" s="1"/>
  <c r="J32" i="9" s="1"/>
  <c r="K32" i="9" s="1"/>
  <c r="L32" i="9" s="1"/>
  <c r="M32" i="9" s="1"/>
  <c r="N32" i="9" s="1"/>
  <c r="O32" i="9" s="1"/>
  <c r="P32" i="9" s="1"/>
  <c r="Q32" i="9" s="1"/>
  <c r="R32" i="9" s="1"/>
  <c r="S32" i="9" s="1"/>
  <c r="T32" i="9" s="1"/>
  <c r="U32" i="9" s="1"/>
  <c r="F33" i="9"/>
  <c r="G33" i="9" s="1"/>
  <c r="H33" i="9" s="1"/>
  <c r="I33" i="9" s="1"/>
  <c r="J33" i="9" s="1"/>
  <c r="K33" i="9" s="1"/>
  <c r="L33" i="9" s="1"/>
  <c r="M33" i="9" s="1"/>
  <c r="N33" i="9" s="1"/>
  <c r="O33" i="9" s="1"/>
  <c r="P33" i="9" s="1"/>
  <c r="Q33" i="9" s="1"/>
  <c r="R33" i="9" s="1"/>
  <c r="S33" i="9" s="1"/>
  <c r="T33" i="9" s="1"/>
  <c r="U33" i="9" s="1"/>
  <c r="F34" i="9"/>
  <c r="G34" i="9" s="1"/>
  <c r="H34" i="9" s="1"/>
  <c r="I34" i="9" s="1"/>
  <c r="J34" i="9" s="1"/>
  <c r="K34" i="9" s="1"/>
  <c r="L34" i="9" s="1"/>
  <c r="M34" i="9" s="1"/>
  <c r="N34" i="9" s="1"/>
  <c r="O34" i="9" s="1"/>
  <c r="P34" i="9" s="1"/>
  <c r="Q34" i="9" s="1"/>
  <c r="R34" i="9" s="1"/>
  <c r="S34" i="9" s="1"/>
  <c r="T34" i="9" s="1"/>
  <c r="U34" i="9" s="1"/>
  <c r="F35" i="9"/>
  <c r="G35" i="9" s="1"/>
  <c r="H35" i="9" s="1"/>
  <c r="I35" i="9" s="1"/>
  <c r="J35" i="9" s="1"/>
  <c r="K35" i="9" s="1"/>
  <c r="L35" i="9" s="1"/>
  <c r="M35" i="9" s="1"/>
  <c r="N35" i="9" s="1"/>
  <c r="O35" i="9" s="1"/>
  <c r="P35" i="9" s="1"/>
  <c r="Q35" i="9" s="1"/>
  <c r="R35" i="9" s="1"/>
  <c r="S35" i="9" s="1"/>
  <c r="T35" i="9" s="1"/>
  <c r="U35" i="9" s="1"/>
  <c r="F36" i="9"/>
  <c r="G36" i="9" s="1"/>
  <c r="H36" i="9" s="1"/>
  <c r="I36" i="9" s="1"/>
  <c r="J36" i="9" s="1"/>
  <c r="K36" i="9" s="1"/>
  <c r="L36" i="9" s="1"/>
  <c r="M36" i="9" s="1"/>
  <c r="N36" i="9" s="1"/>
  <c r="O36" i="9" s="1"/>
  <c r="P36" i="9" s="1"/>
  <c r="Q36" i="9" s="1"/>
  <c r="R36" i="9" s="1"/>
  <c r="S36" i="9" s="1"/>
  <c r="T36" i="9" s="1"/>
  <c r="U36" i="9" s="1"/>
  <c r="F37" i="9"/>
  <c r="G37" i="9" s="1"/>
  <c r="H37" i="9" s="1"/>
  <c r="I37" i="9" s="1"/>
  <c r="J37" i="9" s="1"/>
  <c r="K37" i="9" s="1"/>
  <c r="L37" i="9" s="1"/>
  <c r="M37" i="9" s="1"/>
  <c r="N37" i="9" s="1"/>
  <c r="O37" i="9" s="1"/>
  <c r="P37" i="9" s="1"/>
  <c r="Q37" i="9" s="1"/>
  <c r="R37" i="9" s="1"/>
  <c r="S37" i="9" s="1"/>
  <c r="T37" i="9" s="1"/>
  <c r="U37" i="9" s="1"/>
  <c r="F38" i="9"/>
  <c r="G38" i="9" s="1"/>
  <c r="H38" i="9" s="1"/>
  <c r="I38" i="9" s="1"/>
  <c r="J38" i="9" s="1"/>
  <c r="K38" i="9" s="1"/>
  <c r="L38" i="9" s="1"/>
  <c r="M38" i="9" s="1"/>
  <c r="N38" i="9" s="1"/>
  <c r="O38" i="9" s="1"/>
  <c r="P38" i="9" s="1"/>
  <c r="Q38" i="9" s="1"/>
  <c r="R38" i="9" s="1"/>
  <c r="S38" i="9" s="1"/>
  <c r="T38" i="9" s="1"/>
  <c r="U38" i="9" s="1"/>
  <c r="F39" i="9"/>
  <c r="G39" i="9" s="1"/>
  <c r="H39" i="9" s="1"/>
  <c r="I39" i="9" s="1"/>
  <c r="J39" i="9" s="1"/>
  <c r="K39" i="9" s="1"/>
  <c r="L39" i="9" s="1"/>
  <c r="M39" i="9" s="1"/>
  <c r="N39" i="9" s="1"/>
  <c r="O39" i="9" s="1"/>
  <c r="P39" i="9" s="1"/>
  <c r="Q39" i="9" s="1"/>
  <c r="R39" i="9" s="1"/>
  <c r="S39" i="9" s="1"/>
  <c r="T39" i="9" s="1"/>
  <c r="U39" i="9" s="1"/>
  <c r="F40" i="9"/>
  <c r="G40" i="9" s="1"/>
  <c r="H40" i="9" s="1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T40" i="9" s="1"/>
  <c r="U40" i="9" s="1"/>
  <c r="F41" i="9"/>
  <c r="G41" i="9" s="1"/>
  <c r="H41" i="9" s="1"/>
  <c r="I41" i="9" s="1"/>
  <c r="J41" i="9" s="1"/>
  <c r="K41" i="9" s="1"/>
  <c r="L41" i="9" s="1"/>
  <c r="M41" i="9" s="1"/>
  <c r="N41" i="9" s="1"/>
  <c r="O41" i="9" s="1"/>
  <c r="P41" i="9" s="1"/>
  <c r="Q41" i="9" s="1"/>
  <c r="R41" i="9" s="1"/>
  <c r="S41" i="9" s="1"/>
  <c r="T41" i="9" s="1"/>
  <c r="U41" i="9" s="1"/>
  <c r="F42" i="9"/>
  <c r="G42" i="9" s="1"/>
  <c r="H42" i="9" s="1"/>
  <c r="I42" i="9" s="1"/>
  <c r="J42" i="9" s="1"/>
  <c r="K42" i="9" s="1"/>
  <c r="L42" i="9" s="1"/>
  <c r="M42" i="9" s="1"/>
  <c r="N42" i="9" s="1"/>
  <c r="O42" i="9" s="1"/>
  <c r="P42" i="9" s="1"/>
  <c r="Q42" i="9" s="1"/>
  <c r="R42" i="9" s="1"/>
  <c r="S42" i="9" s="1"/>
  <c r="T42" i="9" s="1"/>
  <c r="U42" i="9" s="1"/>
  <c r="F43" i="9"/>
  <c r="G43" i="9" s="1"/>
  <c r="H43" i="9" s="1"/>
  <c r="I43" i="9" s="1"/>
  <c r="J43" i="9" s="1"/>
  <c r="K43" i="9" s="1"/>
  <c r="L43" i="9" s="1"/>
  <c r="M43" i="9" s="1"/>
  <c r="N43" i="9" s="1"/>
  <c r="O43" i="9" s="1"/>
  <c r="P43" i="9" s="1"/>
  <c r="Q43" i="9" s="1"/>
  <c r="R43" i="9" s="1"/>
  <c r="S43" i="9" s="1"/>
  <c r="T43" i="9" s="1"/>
  <c r="U43" i="9" s="1"/>
  <c r="F23" i="9"/>
  <c r="G23" i="9" s="1"/>
  <c r="H23" i="9" s="1"/>
  <c r="I23" i="9" s="1"/>
  <c r="J23" i="9" s="1"/>
  <c r="K23" i="9" s="1"/>
  <c r="L23" i="9" s="1"/>
  <c r="M23" i="9" s="1"/>
  <c r="N23" i="9" s="1"/>
  <c r="O23" i="9" s="1"/>
  <c r="P23" i="9" s="1"/>
  <c r="Q23" i="9" s="1"/>
  <c r="R23" i="9" s="1"/>
  <c r="S23" i="9" s="1"/>
  <c r="T23" i="9" s="1"/>
  <c r="U23" i="9" s="1"/>
  <c r="W16" i="9"/>
  <c r="W15" i="9"/>
  <c r="F24" i="8"/>
  <c r="G24" i="8" s="1"/>
  <c r="H24" i="8" s="1"/>
  <c r="I24" i="8" s="1"/>
  <c r="J24" i="8" s="1"/>
  <c r="K24" i="8" s="1"/>
  <c r="L24" i="8" s="1"/>
  <c r="M24" i="8" s="1"/>
  <c r="N24" i="8" s="1"/>
  <c r="O24" i="8" s="1"/>
  <c r="P24" i="8" s="1"/>
  <c r="Q24" i="8" s="1"/>
  <c r="R24" i="8" s="1"/>
  <c r="S24" i="8" s="1"/>
  <c r="T24" i="8" s="1"/>
  <c r="U24" i="8" s="1"/>
  <c r="F25" i="8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U25" i="8" s="1"/>
  <c r="F26" i="8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F27" i="8"/>
  <c r="G27" i="8" s="1"/>
  <c r="H27" i="8" s="1"/>
  <c r="I27" i="8" s="1"/>
  <c r="J27" i="8" s="1"/>
  <c r="K27" i="8" s="1"/>
  <c r="L27" i="8" s="1"/>
  <c r="M27" i="8" s="1"/>
  <c r="N27" i="8" s="1"/>
  <c r="O27" i="8" s="1"/>
  <c r="P27" i="8" s="1"/>
  <c r="Q27" i="8" s="1"/>
  <c r="R27" i="8" s="1"/>
  <c r="S27" i="8" s="1"/>
  <c r="T27" i="8" s="1"/>
  <c r="U27" i="8" s="1"/>
  <c r="F28" i="8"/>
  <c r="G28" i="8" s="1"/>
  <c r="H28" i="8" s="1"/>
  <c r="I28" i="8" s="1"/>
  <c r="J28" i="8" s="1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F29" i="8"/>
  <c r="G29" i="8" s="1"/>
  <c r="H29" i="8" s="1"/>
  <c r="I29" i="8" s="1"/>
  <c r="J29" i="8" s="1"/>
  <c r="K29" i="8" s="1"/>
  <c r="L29" i="8" s="1"/>
  <c r="M29" i="8" s="1"/>
  <c r="N29" i="8" s="1"/>
  <c r="O29" i="8" s="1"/>
  <c r="P29" i="8" s="1"/>
  <c r="Q29" i="8" s="1"/>
  <c r="R29" i="8" s="1"/>
  <c r="S29" i="8" s="1"/>
  <c r="T29" i="8" s="1"/>
  <c r="U29" i="8" s="1"/>
  <c r="F30" i="8"/>
  <c r="G30" i="8" s="1"/>
  <c r="H30" i="8" s="1"/>
  <c r="I30" i="8" s="1"/>
  <c r="J30" i="8" s="1"/>
  <c r="K30" i="8" s="1"/>
  <c r="L30" i="8" s="1"/>
  <c r="M30" i="8" s="1"/>
  <c r="N30" i="8" s="1"/>
  <c r="O30" i="8" s="1"/>
  <c r="P30" i="8" s="1"/>
  <c r="Q30" i="8" s="1"/>
  <c r="R30" i="8" s="1"/>
  <c r="S30" i="8" s="1"/>
  <c r="T30" i="8" s="1"/>
  <c r="U30" i="8" s="1"/>
  <c r="F31" i="8"/>
  <c r="G31" i="8" s="1"/>
  <c r="H31" i="8" s="1"/>
  <c r="I31" i="8" s="1"/>
  <c r="J31" i="8" s="1"/>
  <c r="K31" i="8" s="1"/>
  <c r="L31" i="8" s="1"/>
  <c r="M31" i="8" s="1"/>
  <c r="N31" i="8" s="1"/>
  <c r="O31" i="8" s="1"/>
  <c r="P31" i="8" s="1"/>
  <c r="Q31" i="8" s="1"/>
  <c r="R31" i="8" s="1"/>
  <c r="S31" i="8" s="1"/>
  <c r="T31" i="8" s="1"/>
  <c r="U31" i="8" s="1"/>
  <c r="F32" i="8"/>
  <c r="G32" i="8" s="1"/>
  <c r="H32" i="8" s="1"/>
  <c r="I32" i="8" s="1"/>
  <c r="J32" i="8" s="1"/>
  <c r="K32" i="8" s="1"/>
  <c r="L32" i="8" s="1"/>
  <c r="M32" i="8" s="1"/>
  <c r="N32" i="8" s="1"/>
  <c r="O32" i="8" s="1"/>
  <c r="P32" i="8" s="1"/>
  <c r="Q32" i="8" s="1"/>
  <c r="R32" i="8" s="1"/>
  <c r="S32" i="8" s="1"/>
  <c r="T32" i="8" s="1"/>
  <c r="U32" i="8" s="1"/>
  <c r="F33" i="8"/>
  <c r="G33" i="8" s="1"/>
  <c r="H33" i="8" s="1"/>
  <c r="I33" i="8" s="1"/>
  <c r="J33" i="8" s="1"/>
  <c r="K33" i="8" s="1"/>
  <c r="L33" i="8" s="1"/>
  <c r="M33" i="8" s="1"/>
  <c r="N33" i="8" s="1"/>
  <c r="O33" i="8" s="1"/>
  <c r="P33" i="8" s="1"/>
  <c r="Q33" i="8" s="1"/>
  <c r="R33" i="8" s="1"/>
  <c r="S33" i="8" s="1"/>
  <c r="T33" i="8" s="1"/>
  <c r="U33" i="8" s="1"/>
  <c r="F34" i="8"/>
  <c r="G34" i="8" s="1"/>
  <c r="H34" i="8" s="1"/>
  <c r="I34" i="8" s="1"/>
  <c r="J34" i="8" s="1"/>
  <c r="K34" i="8" s="1"/>
  <c r="L34" i="8" s="1"/>
  <c r="M34" i="8" s="1"/>
  <c r="N34" i="8" s="1"/>
  <c r="O34" i="8" s="1"/>
  <c r="P34" i="8" s="1"/>
  <c r="Q34" i="8" s="1"/>
  <c r="R34" i="8" s="1"/>
  <c r="S34" i="8" s="1"/>
  <c r="T34" i="8" s="1"/>
  <c r="U34" i="8" s="1"/>
  <c r="F35" i="8"/>
  <c r="G35" i="8" s="1"/>
  <c r="H35" i="8" s="1"/>
  <c r="I35" i="8" s="1"/>
  <c r="J35" i="8" s="1"/>
  <c r="K35" i="8" s="1"/>
  <c r="L35" i="8" s="1"/>
  <c r="M35" i="8" s="1"/>
  <c r="N35" i="8" s="1"/>
  <c r="O35" i="8" s="1"/>
  <c r="P35" i="8" s="1"/>
  <c r="Q35" i="8" s="1"/>
  <c r="R35" i="8" s="1"/>
  <c r="S35" i="8" s="1"/>
  <c r="T35" i="8" s="1"/>
  <c r="U35" i="8" s="1"/>
  <c r="F36" i="8"/>
  <c r="G36" i="8" s="1"/>
  <c r="H36" i="8" s="1"/>
  <c r="I36" i="8" s="1"/>
  <c r="J36" i="8" s="1"/>
  <c r="K36" i="8" s="1"/>
  <c r="L36" i="8" s="1"/>
  <c r="M36" i="8" s="1"/>
  <c r="N36" i="8" s="1"/>
  <c r="O36" i="8" s="1"/>
  <c r="P36" i="8" s="1"/>
  <c r="Q36" i="8" s="1"/>
  <c r="R36" i="8" s="1"/>
  <c r="S36" i="8" s="1"/>
  <c r="T36" i="8" s="1"/>
  <c r="U36" i="8" s="1"/>
  <c r="F37" i="8"/>
  <c r="G37" i="8" s="1"/>
  <c r="H37" i="8" s="1"/>
  <c r="I37" i="8" s="1"/>
  <c r="J37" i="8" s="1"/>
  <c r="K37" i="8" s="1"/>
  <c r="L37" i="8" s="1"/>
  <c r="M37" i="8" s="1"/>
  <c r="N37" i="8" s="1"/>
  <c r="O37" i="8" s="1"/>
  <c r="P37" i="8" s="1"/>
  <c r="Q37" i="8" s="1"/>
  <c r="R37" i="8" s="1"/>
  <c r="S37" i="8" s="1"/>
  <c r="T37" i="8" s="1"/>
  <c r="U37" i="8" s="1"/>
  <c r="F38" i="8"/>
  <c r="G38" i="8" s="1"/>
  <c r="H38" i="8" s="1"/>
  <c r="I38" i="8" s="1"/>
  <c r="J38" i="8" s="1"/>
  <c r="K38" i="8" s="1"/>
  <c r="L38" i="8" s="1"/>
  <c r="M38" i="8" s="1"/>
  <c r="N38" i="8" s="1"/>
  <c r="O38" i="8" s="1"/>
  <c r="P38" i="8" s="1"/>
  <c r="Q38" i="8" s="1"/>
  <c r="R38" i="8" s="1"/>
  <c r="S38" i="8" s="1"/>
  <c r="T38" i="8" s="1"/>
  <c r="U38" i="8" s="1"/>
  <c r="F39" i="8"/>
  <c r="G39" i="8" s="1"/>
  <c r="H39" i="8" s="1"/>
  <c r="I39" i="8" s="1"/>
  <c r="J39" i="8" s="1"/>
  <c r="K39" i="8" s="1"/>
  <c r="L39" i="8" s="1"/>
  <c r="M39" i="8" s="1"/>
  <c r="N39" i="8" s="1"/>
  <c r="O39" i="8" s="1"/>
  <c r="P39" i="8" s="1"/>
  <c r="Q39" i="8" s="1"/>
  <c r="R39" i="8" s="1"/>
  <c r="S39" i="8" s="1"/>
  <c r="T39" i="8" s="1"/>
  <c r="U39" i="8" s="1"/>
  <c r="F40" i="8"/>
  <c r="G40" i="8" s="1"/>
  <c r="H40" i="8" s="1"/>
  <c r="I40" i="8" s="1"/>
  <c r="J40" i="8" s="1"/>
  <c r="K40" i="8" s="1"/>
  <c r="L40" i="8" s="1"/>
  <c r="M40" i="8" s="1"/>
  <c r="N40" i="8" s="1"/>
  <c r="O40" i="8" s="1"/>
  <c r="P40" i="8" s="1"/>
  <c r="Q40" i="8" s="1"/>
  <c r="R40" i="8" s="1"/>
  <c r="S40" i="8" s="1"/>
  <c r="T40" i="8" s="1"/>
  <c r="U40" i="8" s="1"/>
  <c r="F41" i="8"/>
  <c r="G41" i="8" s="1"/>
  <c r="H41" i="8" s="1"/>
  <c r="I41" i="8" s="1"/>
  <c r="J41" i="8" s="1"/>
  <c r="K41" i="8" s="1"/>
  <c r="L41" i="8" s="1"/>
  <c r="M41" i="8" s="1"/>
  <c r="N41" i="8" s="1"/>
  <c r="O41" i="8" s="1"/>
  <c r="P41" i="8" s="1"/>
  <c r="Q41" i="8" s="1"/>
  <c r="R41" i="8" s="1"/>
  <c r="S41" i="8" s="1"/>
  <c r="T41" i="8" s="1"/>
  <c r="U41" i="8" s="1"/>
  <c r="F42" i="8"/>
  <c r="G42" i="8" s="1"/>
  <c r="H42" i="8" s="1"/>
  <c r="I42" i="8" s="1"/>
  <c r="J42" i="8" s="1"/>
  <c r="K42" i="8" s="1"/>
  <c r="L42" i="8" s="1"/>
  <c r="M42" i="8" s="1"/>
  <c r="N42" i="8" s="1"/>
  <c r="O42" i="8" s="1"/>
  <c r="P42" i="8" s="1"/>
  <c r="Q42" i="8" s="1"/>
  <c r="R42" i="8" s="1"/>
  <c r="S42" i="8" s="1"/>
  <c r="T42" i="8" s="1"/>
  <c r="U42" i="8" s="1"/>
  <c r="F43" i="8"/>
  <c r="G43" i="8" s="1"/>
  <c r="H43" i="8" s="1"/>
  <c r="I43" i="8" s="1"/>
  <c r="J43" i="8" s="1"/>
  <c r="K43" i="8" s="1"/>
  <c r="L43" i="8" s="1"/>
  <c r="M43" i="8" s="1"/>
  <c r="N43" i="8" s="1"/>
  <c r="O43" i="8" s="1"/>
  <c r="P43" i="8" s="1"/>
  <c r="Q43" i="8" s="1"/>
  <c r="R43" i="8" s="1"/>
  <c r="S43" i="8" s="1"/>
  <c r="T43" i="8" s="1"/>
  <c r="U43" i="8" s="1"/>
  <c r="F23" i="8"/>
  <c r="G23" i="8" s="1"/>
  <c r="H23" i="8" s="1"/>
  <c r="I23" i="8" s="1"/>
  <c r="J23" i="8" s="1"/>
  <c r="K23" i="8" s="1"/>
  <c r="L23" i="8" s="1"/>
  <c r="M23" i="8" s="1"/>
  <c r="N23" i="8" s="1"/>
  <c r="O23" i="8" s="1"/>
  <c r="P23" i="8" s="1"/>
  <c r="Q23" i="8" s="1"/>
  <c r="R23" i="8" s="1"/>
  <c r="S23" i="8" s="1"/>
  <c r="T23" i="8" s="1"/>
  <c r="U23" i="8" s="1"/>
  <c r="W104" i="108" l="1"/>
  <c r="W105" i="108" s="1"/>
  <c r="W102" i="108"/>
  <c r="W107" i="108"/>
  <c r="W106" i="108"/>
  <c r="W108" i="108" s="1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Q25" i="106" l="1"/>
  <c r="T25" i="106"/>
  <c r="I32" i="106" l="1"/>
  <c r="T26" i="106"/>
  <c r="Q26" i="106"/>
  <c r="T24" i="106"/>
  <c r="Q24" i="106"/>
  <c r="R23" i="106"/>
  <c r="S23" i="106" s="1"/>
  <c r="Q23" i="106"/>
  <c r="P21" i="106"/>
  <c r="O21" i="106"/>
  <c r="N21" i="106"/>
  <c r="M21" i="106"/>
  <c r="L21" i="106"/>
  <c r="K21" i="106"/>
  <c r="J21" i="106"/>
  <c r="I21" i="106"/>
  <c r="H21" i="106"/>
  <c r="G21" i="106"/>
  <c r="F21" i="106"/>
  <c r="D21" i="106"/>
  <c r="E17" i="106"/>
  <c r="P16" i="106"/>
  <c r="E25" i="106" l="1"/>
  <c r="F25" i="106" s="1"/>
  <c r="G25" i="106" s="1"/>
  <c r="H25" i="106" s="1"/>
  <c r="I25" i="106" s="1"/>
  <c r="J25" i="106" s="1"/>
  <c r="K25" i="106" s="1"/>
  <c r="L25" i="106" s="1"/>
  <c r="M25" i="106" s="1"/>
  <c r="N25" i="106" s="1"/>
  <c r="O25" i="106" s="1"/>
  <c r="R25" i="106" s="1"/>
  <c r="S25" i="106" s="1"/>
  <c r="E24" i="106"/>
  <c r="F24" i="106" s="1"/>
  <c r="G24" i="106" s="1"/>
  <c r="H24" i="106" s="1"/>
  <c r="I24" i="106" s="1"/>
  <c r="J24" i="106" s="1"/>
  <c r="K24" i="106" s="1"/>
  <c r="L24" i="106" s="1"/>
  <c r="M24" i="106" s="1"/>
  <c r="N24" i="106" s="1"/>
  <c r="O24" i="106" s="1"/>
  <c r="R24" i="106" s="1"/>
  <c r="S24" i="106" s="1"/>
  <c r="E26" i="106"/>
  <c r="F26" i="106" s="1"/>
  <c r="G26" i="106" s="1"/>
  <c r="H26" i="106" s="1"/>
  <c r="I26" i="106" s="1"/>
  <c r="J26" i="106" s="1"/>
  <c r="K26" i="106" s="1"/>
  <c r="L26" i="106" s="1"/>
  <c r="M26" i="106" s="1"/>
  <c r="N26" i="106" s="1"/>
  <c r="O26" i="106" s="1"/>
  <c r="R26" i="106" s="1"/>
  <c r="S26" i="106" s="1"/>
  <c r="P17" i="106"/>
  <c r="H24" i="105"/>
  <c r="V48" i="99" l="1"/>
  <c r="W48" i="99" s="1"/>
  <c r="I45" i="100"/>
  <c r="F27" i="100"/>
  <c r="G27" i="100" s="1"/>
  <c r="H27" i="100" s="1"/>
  <c r="I27" i="100" s="1"/>
  <c r="J27" i="100" s="1"/>
  <c r="K27" i="100" s="1"/>
  <c r="L27" i="100" s="1"/>
  <c r="M27" i="100" s="1"/>
  <c r="N27" i="100" s="1"/>
  <c r="O27" i="100" s="1"/>
  <c r="P27" i="100" s="1"/>
  <c r="Q27" i="100" s="1"/>
  <c r="R27" i="100" s="1"/>
  <c r="S27" i="100" s="1"/>
  <c r="T27" i="100" s="1"/>
  <c r="U27" i="100" s="1"/>
  <c r="X27" i="100" s="1"/>
  <c r="Y27" i="100" s="1"/>
  <c r="Z27" i="100"/>
  <c r="D27" i="100"/>
  <c r="Z26" i="100"/>
  <c r="W26" i="100"/>
  <c r="W29" i="100" s="1"/>
  <c r="W32" i="100" s="1"/>
  <c r="W35" i="100" s="1"/>
  <c r="F26" i="100"/>
  <c r="G26" i="100" s="1"/>
  <c r="H26" i="100" s="1"/>
  <c r="I26" i="100" s="1"/>
  <c r="J26" i="100" s="1"/>
  <c r="K26" i="100" s="1"/>
  <c r="L26" i="100" s="1"/>
  <c r="M26" i="100" s="1"/>
  <c r="N26" i="100" s="1"/>
  <c r="O26" i="100" s="1"/>
  <c r="P26" i="100" s="1"/>
  <c r="Q26" i="100" s="1"/>
  <c r="R26" i="100" s="1"/>
  <c r="S26" i="100" s="1"/>
  <c r="T26" i="100" s="1"/>
  <c r="U26" i="100" s="1"/>
  <c r="X26" i="100" s="1"/>
  <c r="Y26" i="100" s="1"/>
  <c r="D26" i="100"/>
  <c r="W25" i="100"/>
  <c r="W28" i="100" s="1"/>
  <c r="W31" i="100" s="1"/>
  <c r="W34" i="100" s="1"/>
  <c r="F25" i="100"/>
  <c r="G25" i="100" s="1"/>
  <c r="H25" i="100" s="1"/>
  <c r="I25" i="100" s="1"/>
  <c r="J25" i="100" s="1"/>
  <c r="K25" i="100" s="1"/>
  <c r="L25" i="100" s="1"/>
  <c r="M25" i="100" s="1"/>
  <c r="N25" i="100" s="1"/>
  <c r="O25" i="100" s="1"/>
  <c r="P25" i="100" s="1"/>
  <c r="Q25" i="100" s="1"/>
  <c r="R25" i="100" s="1"/>
  <c r="S25" i="100" s="1"/>
  <c r="T25" i="100" s="1"/>
  <c r="U25" i="100" s="1"/>
  <c r="X25" i="100" s="1"/>
  <c r="Y25" i="100" s="1"/>
  <c r="D25" i="100"/>
  <c r="U23" i="100"/>
  <c r="T23" i="100"/>
  <c r="S23" i="100"/>
  <c r="R23" i="100"/>
  <c r="Q23" i="100"/>
  <c r="P23" i="100"/>
  <c r="O23" i="100"/>
  <c r="N23" i="100"/>
  <c r="M23" i="100"/>
  <c r="L23" i="100"/>
  <c r="K23" i="100"/>
  <c r="J23" i="100"/>
  <c r="I23" i="100"/>
  <c r="H23" i="100"/>
  <c r="G23" i="100"/>
  <c r="F23" i="100"/>
  <c r="E23" i="100"/>
  <c r="V19" i="100"/>
  <c r="V18" i="100"/>
  <c r="I63" i="99"/>
  <c r="X58" i="99"/>
  <c r="X57" i="99"/>
  <c r="V57" i="99"/>
  <c r="W57" i="99" s="1"/>
  <c r="V56" i="99"/>
  <c r="W56" i="99" s="1"/>
  <c r="X49" i="99"/>
  <c r="X48" i="99"/>
  <c r="X47" i="99"/>
  <c r="V47" i="99"/>
  <c r="W47" i="99" s="1"/>
  <c r="X46" i="99"/>
  <c r="V46" i="99"/>
  <c r="W46" i="99" s="1"/>
  <c r="X45" i="99"/>
  <c r="V45" i="99"/>
  <c r="W45" i="99" s="1"/>
  <c r="X44" i="99"/>
  <c r="V44" i="99"/>
  <c r="W44" i="99" s="1"/>
  <c r="X43" i="99"/>
  <c r="V43" i="99"/>
  <c r="W43" i="99" s="1"/>
  <c r="X42" i="99"/>
  <c r="V42" i="99"/>
  <c r="W42" i="99" s="1"/>
  <c r="X41" i="99"/>
  <c r="V41" i="99"/>
  <c r="W41" i="99" s="1"/>
  <c r="X40" i="99"/>
  <c r="V40" i="99"/>
  <c r="W40" i="99" s="1"/>
  <c r="X39" i="99"/>
  <c r="V39" i="99"/>
  <c r="W39" i="99" s="1"/>
  <c r="X38" i="99"/>
  <c r="V38" i="99"/>
  <c r="W38" i="99" s="1"/>
  <c r="X37" i="99"/>
  <c r="V37" i="99"/>
  <c r="W37" i="99" s="1"/>
  <c r="X36" i="99"/>
  <c r="V36" i="99"/>
  <c r="W36" i="99" s="1"/>
  <c r="X35" i="99"/>
  <c r="V35" i="99"/>
  <c r="W35" i="99" s="1"/>
  <c r="X34" i="99"/>
  <c r="V34" i="99"/>
  <c r="W34" i="99" s="1"/>
  <c r="X33" i="99"/>
  <c r="V33" i="99"/>
  <c r="W33" i="99" s="1"/>
  <c r="X32" i="99"/>
  <c r="V32" i="99"/>
  <c r="W32" i="99" s="1"/>
  <c r="X31" i="99"/>
  <c r="V31" i="99"/>
  <c r="W31" i="99" s="1"/>
  <c r="X30" i="99"/>
  <c r="V30" i="99"/>
  <c r="W30" i="99" s="1"/>
  <c r="X29" i="99"/>
  <c r="V29" i="99"/>
  <c r="W29" i="99" s="1"/>
  <c r="X28" i="99"/>
  <c r="V28" i="99"/>
  <c r="W28" i="99" s="1"/>
  <c r="D28" i="99"/>
  <c r="U27" i="99"/>
  <c r="U28" i="99" s="1"/>
  <c r="U29" i="99" s="1"/>
  <c r="U30" i="99" s="1"/>
  <c r="U31" i="99" s="1"/>
  <c r="U32" i="99" s="1"/>
  <c r="U33" i="99" s="1"/>
  <c r="U34" i="99" s="1"/>
  <c r="U35" i="99" s="1"/>
  <c r="U36" i="99" s="1"/>
  <c r="U37" i="99" s="1"/>
  <c r="U38" i="99" s="1"/>
  <c r="U39" i="99" s="1"/>
  <c r="U40" i="99" s="1"/>
  <c r="U41" i="99" s="1"/>
  <c r="U42" i="99" s="1"/>
  <c r="U43" i="99" s="1"/>
  <c r="U44" i="99" s="1"/>
  <c r="U45" i="99" s="1"/>
  <c r="U46" i="99" s="1"/>
  <c r="U47" i="99" s="1"/>
  <c r="U48" i="99" s="1"/>
  <c r="U49" i="99" s="1"/>
  <c r="U50" i="99" s="1"/>
  <c r="U51" i="99" s="1"/>
  <c r="U52" i="99" s="1"/>
  <c r="U53" i="99" s="1"/>
  <c r="U54" i="99" s="1"/>
  <c r="U55" i="99" s="1"/>
  <c r="U56" i="99" s="1"/>
  <c r="U57" i="99" s="1"/>
  <c r="U58" i="99" s="1"/>
  <c r="V27" i="99"/>
  <c r="W27" i="99" s="1"/>
  <c r="D27" i="99"/>
  <c r="S25" i="99"/>
  <c r="R25" i="99"/>
  <c r="Q25" i="99"/>
  <c r="P25" i="99"/>
  <c r="O25" i="99"/>
  <c r="N25" i="99"/>
  <c r="M25" i="99"/>
  <c r="L25" i="99"/>
  <c r="K25" i="99"/>
  <c r="J25" i="99"/>
  <c r="I25" i="99"/>
  <c r="H25" i="99"/>
  <c r="G25" i="99"/>
  <c r="F25" i="99"/>
  <c r="E25" i="99"/>
  <c r="U20" i="99"/>
  <c r="U19" i="99"/>
  <c r="V49" i="99" l="1"/>
  <c r="W49" i="99" s="1"/>
  <c r="W27" i="100"/>
  <c r="W30" i="100" s="1"/>
  <c r="W33" i="100" s="1"/>
  <c r="W36" i="100" s="1"/>
  <c r="W39" i="100"/>
  <c r="W37" i="100"/>
  <c r="F28" i="100"/>
  <c r="G28" i="100" s="1"/>
  <c r="H28" i="100" s="1"/>
  <c r="I28" i="100" s="1"/>
  <c r="J28" i="100" s="1"/>
  <c r="K28" i="100" s="1"/>
  <c r="L28" i="100" s="1"/>
  <c r="M28" i="100" s="1"/>
  <c r="N28" i="100" s="1"/>
  <c r="O28" i="100" s="1"/>
  <c r="P28" i="100" s="1"/>
  <c r="Q28" i="100" s="1"/>
  <c r="R28" i="100" s="1"/>
  <c r="S28" i="100" s="1"/>
  <c r="T28" i="100" s="1"/>
  <c r="U28" i="100" s="1"/>
  <c r="X28" i="100" s="1"/>
  <c r="Y28" i="100" s="1"/>
  <c r="Z28" i="100"/>
  <c r="V58" i="99"/>
  <c r="W58" i="99" s="1"/>
  <c r="W38" i="100" l="1"/>
  <c r="V50" i="99"/>
  <c r="W50" i="99" s="1"/>
  <c r="X50" i="99"/>
  <c r="Z29" i="100"/>
  <c r="E30" i="100"/>
  <c r="F29" i="100"/>
  <c r="G29" i="100" s="1"/>
  <c r="H29" i="100" s="1"/>
  <c r="I29" i="100" s="1"/>
  <c r="J29" i="100" s="1"/>
  <c r="K29" i="100" s="1"/>
  <c r="L29" i="100" s="1"/>
  <c r="M29" i="100" s="1"/>
  <c r="N29" i="100" s="1"/>
  <c r="O29" i="100" s="1"/>
  <c r="P29" i="100" s="1"/>
  <c r="Q29" i="100" s="1"/>
  <c r="R29" i="100" s="1"/>
  <c r="S29" i="100" s="1"/>
  <c r="T29" i="100" s="1"/>
  <c r="U29" i="100" s="1"/>
  <c r="X29" i="100" s="1"/>
  <c r="Y29" i="100" s="1"/>
  <c r="Z39" i="55"/>
  <c r="AA39" i="55" s="1"/>
  <c r="M78" i="6"/>
  <c r="N78" i="6" s="1"/>
  <c r="O78" i="6" s="1"/>
  <c r="P78" i="6" s="1"/>
  <c r="Q78" i="6" s="1"/>
  <c r="R78" i="6" s="1"/>
  <c r="S78" i="6" s="1"/>
  <c r="T78" i="6" s="1"/>
  <c r="U78" i="6" s="1"/>
  <c r="K78" i="6"/>
  <c r="J78" i="6" s="1"/>
  <c r="I78" i="6" s="1"/>
  <c r="H78" i="6" s="1"/>
  <c r="G78" i="6" s="1"/>
  <c r="F78" i="6" s="1"/>
  <c r="E78" i="6" s="1"/>
  <c r="Z36" i="55"/>
  <c r="AA36" i="55" s="1"/>
  <c r="AB36" i="55"/>
  <c r="Z37" i="55"/>
  <c r="AA37" i="55" s="1"/>
  <c r="AB37" i="55"/>
  <c r="Z38" i="55"/>
  <c r="AA38" i="55" s="1"/>
  <c r="AB38" i="55"/>
  <c r="AB39" i="55"/>
  <c r="Y27" i="43"/>
  <c r="Y26" i="43"/>
  <c r="E28" i="44"/>
  <c r="E29" i="44" s="1"/>
  <c r="F27" i="44"/>
  <c r="G27" i="44" s="1"/>
  <c r="H27" i="44" s="1"/>
  <c r="I27" i="44" s="1"/>
  <c r="J27" i="44" s="1"/>
  <c r="K27" i="44" s="1"/>
  <c r="L27" i="44" s="1"/>
  <c r="M27" i="44" s="1"/>
  <c r="N27" i="44" s="1"/>
  <c r="O27" i="44" s="1"/>
  <c r="P27" i="44" s="1"/>
  <c r="Q27" i="44" s="1"/>
  <c r="R27" i="44" s="1"/>
  <c r="S27" i="44" s="1"/>
  <c r="T27" i="44" s="1"/>
  <c r="U27" i="44" s="1"/>
  <c r="V27" i="44" s="1"/>
  <c r="F26" i="44"/>
  <c r="G26" i="44" s="1"/>
  <c r="H26" i="44" s="1"/>
  <c r="I26" i="44" s="1"/>
  <c r="J26" i="44" s="1"/>
  <c r="K26" i="44" s="1"/>
  <c r="L26" i="44" s="1"/>
  <c r="M26" i="44" s="1"/>
  <c r="N26" i="44" s="1"/>
  <c r="O26" i="44" s="1"/>
  <c r="P26" i="44" s="1"/>
  <c r="Q26" i="44" s="1"/>
  <c r="R26" i="44" s="1"/>
  <c r="S26" i="44" s="1"/>
  <c r="T26" i="44" s="1"/>
  <c r="U26" i="44" s="1"/>
  <c r="V26" i="44" s="1"/>
  <c r="AA27" i="43"/>
  <c r="D27" i="43"/>
  <c r="D26" i="43"/>
  <c r="U61" i="37"/>
  <c r="V51" i="99" l="1"/>
  <c r="W51" i="99" s="1"/>
  <c r="X51" i="99"/>
  <c r="F29" i="44"/>
  <c r="G29" i="44" s="1"/>
  <c r="H29" i="44" s="1"/>
  <c r="I29" i="44" s="1"/>
  <c r="J29" i="44" s="1"/>
  <c r="K29" i="44" s="1"/>
  <c r="L29" i="44" s="1"/>
  <c r="M29" i="44" s="1"/>
  <c r="N29" i="44" s="1"/>
  <c r="O29" i="44" s="1"/>
  <c r="P29" i="44" s="1"/>
  <c r="Q29" i="44" s="1"/>
  <c r="R29" i="44" s="1"/>
  <c r="S29" i="44" s="1"/>
  <c r="T29" i="44" s="1"/>
  <c r="U29" i="44" s="1"/>
  <c r="V29" i="44" s="1"/>
  <c r="E30" i="44"/>
  <c r="F28" i="44"/>
  <c r="G28" i="44" s="1"/>
  <c r="H28" i="44" s="1"/>
  <c r="I28" i="44" s="1"/>
  <c r="J28" i="44" s="1"/>
  <c r="K28" i="44" s="1"/>
  <c r="L28" i="44" s="1"/>
  <c r="M28" i="44" s="1"/>
  <c r="N28" i="44" s="1"/>
  <c r="O28" i="44" s="1"/>
  <c r="P28" i="44" s="1"/>
  <c r="Q28" i="44" s="1"/>
  <c r="R28" i="44" s="1"/>
  <c r="S28" i="44" s="1"/>
  <c r="T28" i="44" s="1"/>
  <c r="U28" i="44" s="1"/>
  <c r="V28" i="44" s="1"/>
  <c r="F30" i="100"/>
  <c r="G30" i="100" s="1"/>
  <c r="H30" i="100" s="1"/>
  <c r="I30" i="100" s="1"/>
  <c r="J30" i="100" s="1"/>
  <c r="K30" i="100" s="1"/>
  <c r="L30" i="100" s="1"/>
  <c r="M30" i="100" s="1"/>
  <c r="N30" i="100" s="1"/>
  <c r="O30" i="100" s="1"/>
  <c r="P30" i="100" s="1"/>
  <c r="Q30" i="100" s="1"/>
  <c r="R30" i="100" s="1"/>
  <c r="S30" i="100" s="1"/>
  <c r="T30" i="100" s="1"/>
  <c r="U30" i="100" s="1"/>
  <c r="X30" i="100" s="1"/>
  <c r="Y30" i="100" s="1"/>
  <c r="Z30" i="100"/>
  <c r="Q44" i="95"/>
  <c r="Q32" i="61"/>
  <c r="S32" i="61"/>
  <c r="Y28" i="43"/>
  <c r="AA29" i="43"/>
  <c r="AA28" i="43"/>
  <c r="S67" i="34"/>
  <c r="U67" i="34"/>
  <c r="S66" i="34"/>
  <c r="U66" i="34"/>
  <c r="S65" i="34"/>
  <c r="U65" i="34"/>
  <c r="V23" i="14"/>
  <c r="V26" i="14" s="1"/>
  <c r="V29" i="14" s="1"/>
  <c r="V32" i="14" s="1"/>
  <c r="V35" i="14" s="1"/>
  <c r="V38" i="14" s="1"/>
  <c r="V41" i="14" s="1"/>
  <c r="V44" i="14" s="1"/>
  <c r="V47" i="14" s="1"/>
  <c r="V50" i="14" s="1"/>
  <c r="V24" i="14"/>
  <c r="V25" i="14" s="1"/>
  <c r="V28" i="14" s="1"/>
  <c r="V31" i="14" s="1"/>
  <c r="V34" i="14" s="1"/>
  <c r="V37" i="14" s="1"/>
  <c r="V40" i="14" s="1"/>
  <c r="V43" i="14" s="1"/>
  <c r="V46" i="14" s="1"/>
  <c r="V49" i="14" s="1"/>
  <c r="V53" i="14" s="1"/>
  <c r="V52" i="99" l="1"/>
  <c r="W52" i="99" s="1"/>
  <c r="X52" i="99"/>
  <c r="E31" i="44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Q30" i="44" s="1"/>
  <c r="R30" i="44" s="1"/>
  <c r="S30" i="44" s="1"/>
  <c r="T30" i="44" s="1"/>
  <c r="U30" i="44" s="1"/>
  <c r="V30" i="44" s="1"/>
  <c r="Z31" i="100"/>
  <c r="F31" i="100"/>
  <c r="G31" i="100" s="1"/>
  <c r="H31" i="100" s="1"/>
  <c r="I31" i="100" s="1"/>
  <c r="J31" i="100" s="1"/>
  <c r="K31" i="100" s="1"/>
  <c r="L31" i="100" s="1"/>
  <c r="M31" i="100" s="1"/>
  <c r="N31" i="100" s="1"/>
  <c r="O31" i="100" s="1"/>
  <c r="P31" i="100" s="1"/>
  <c r="Q31" i="100" s="1"/>
  <c r="R31" i="100" s="1"/>
  <c r="S31" i="100" s="1"/>
  <c r="T31" i="100" s="1"/>
  <c r="U31" i="100" s="1"/>
  <c r="X31" i="100" s="1"/>
  <c r="Y31" i="100" s="1"/>
  <c r="S45" i="95"/>
  <c r="Q45" i="95"/>
  <c r="S33" i="61"/>
  <c r="Q33" i="61"/>
  <c r="Y29" i="43"/>
  <c r="F33" i="44"/>
  <c r="G33" i="44" s="1"/>
  <c r="H33" i="44" s="1"/>
  <c r="I33" i="44" s="1"/>
  <c r="J33" i="44" s="1"/>
  <c r="K33" i="44" s="1"/>
  <c r="L33" i="44" s="1"/>
  <c r="M33" i="44" s="1"/>
  <c r="N33" i="44" s="1"/>
  <c r="O33" i="44" s="1"/>
  <c r="P33" i="44" s="1"/>
  <c r="Q33" i="44" s="1"/>
  <c r="R33" i="44" s="1"/>
  <c r="S33" i="44" s="1"/>
  <c r="T33" i="44" s="1"/>
  <c r="U33" i="44" s="1"/>
  <c r="V33" i="44" s="1"/>
  <c r="V27" i="14"/>
  <c r="V30" i="14" s="1"/>
  <c r="V33" i="14" s="1"/>
  <c r="V36" i="14" s="1"/>
  <c r="V39" i="14" s="1"/>
  <c r="V42" i="14" s="1"/>
  <c r="V45" i="14" s="1"/>
  <c r="V48" i="14" s="1"/>
  <c r="V51" i="14" l="1"/>
  <c r="V52" i="14"/>
  <c r="V53" i="99"/>
  <c r="W53" i="99" s="1"/>
  <c r="X53" i="99"/>
  <c r="E32" i="44"/>
  <c r="F32" i="44" s="1"/>
  <c r="G32" i="44" s="1"/>
  <c r="H32" i="44" s="1"/>
  <c r="I32" i="44" s="1"/>
  <c r="J32" i="44" s="1"/>
  <c r="K32" i="44" s="1"/>
  <c r="L32" i="44" s="1"/>
  <c r="M32" i="44" s="1"/>
  <c r="N32" i="44" s="1"/>
  <c r="O32" i="44" s="1"/>
  <c r="P32" i="44" s="1"/>
  <c r="Q32" i="44" s="1"/>
  <c r="R32" i="44" s="1"/>
  <c r="S32" i="44" s="1"/>
  <c r="T32" i="44" s="1"/>
  <c r="U32" i="44" s="1"/>
  <c r="V32" i="44" s="1"/>
  <c r="F31" i="44"/>
  <c r="G31" i="44" s="1"/>
  <c r="H31" i="44" s="1"/>
  <c r="I31" i="44" s="1"/>
  <c r="J31" i="44" s="1"/>
  <c r="K31" i="44" s="1"/>
  <c r="L31" i="44" s="1"/>
  <c r="M31" i="44" s="1"/>
  <c r="N31" i="44" s="1"/>
  <c r="O31" i="44" s="1"/>
  <c r="P31" i="44" s="1"/>
  <c r="Q31" i="44" s="1"/>
  <c r="R31" i="44" s="1"/>
  <c r="S31" i="44" s="1"/>
  <c r="T31" i="44" s="1"/>
  <c r="U31" i="44" s="1"/>
  <c r="V31" i="44" s="1"/>
  <c r="Z32" i="100"/>
  <c r="F32" i="100"/>
  <c r="G32" i="100" s="1"/>
  <c r="H32" i="100" s="1"/>
  <c r="I32" i="100" s="1"/>
  <c r="J32" i="100" s="1"/>
  <c r="K32" i="100" s="1"/>
  <c r="L32" i="100" s="1"/>
  <c r="M32" i="100" s="1"/>
  <c r="N32" i="100" s="1"/>
  <c r="O32" i="100" s="1"/>
  <c r="P32" i="100" s="1"/>
  <c r="Q32" i="100" s="1"/>
  <c r="R32" i="100" s="1"/>
  <c r="S32" i="100" s="1"/>
  <c r="T32" i="100" s="1"/>
  <c r="U32" i="100" s="1"/>
  <c r="X32" i="100" s="1"/>
  <c r="Y32" i="100" s="1"/>
  <c r="Q46" i="95"/>
  <c r="S46" i="95"/>
  <c r="Q34" i="61"/>
  <c r="S34" i="61"/>
  <c r="Y30" i="43"/>
  <c r="AA30" i="43"/>
  <c r="J37" i="98"/>
  <c r="J36" i="98"/>
  <c r="AB31" i="98"/>
  <c r="Y31" i="98"/>
  <c r="Z31" i="98"/>
  <c r="AB30" i="98"/>
  <c r="Y30" i="98"/>
  <c r="Z30" i="98"/>
  <c r="AB29" i="98"/>
  <c r="Y29" i="98"/>
  <c r="Z29" i="98"/>
  <c r="AB28" i="98"/>
  <c r="Y28" i="98"/>
  <c r="Z28" i="98"/>
  <c r="AB27" i="98"/>
  <c r="Y27" i="98"/>
  <c r="Z27" i="98"/>
  <c r="AB26" i="98"/>
  <c r="Y26" i="98"/>
  <c r="Z26" i="98"/>
  <c r="AB25" i="98"/>
  <c r="Y25" i="98"/>
  <c r="Z25" i="98"/>
  <c r="AB24" i="98"/>
  <c r="Y24" i="98"/>
  <c r="Z24" i="98"/>
  <c r="Y23" i="98"/>
  <c r="Z23" i="98"/>
  <c r="Y22" i="98"/>
  <c r="W20" i="98"/>
  <c r="V20" i="98"/>
  <c r="U20" i="98"/>
  <c r="T20" i="98"/>
  <c r="S20" i="98"/>
  <c r="R20" i="98"/>
  <c r="Q20" i="98"/>
  <c r="P20" i="98"/>
  <c r="O20" i="98"/>
  <c r="N20" i="98"/>
  <c r="M20" i="98"/>
  <c r="L20" i="98"/>
  <c r="K20" i="98"/>
  <c r="J20" i="98"/>
  <c r="I20" i="98"/>
  <c r="H20" i="98"/>
  <c r="G20" i="98"/>
  <c r="F20" i="98"/>
  <c r="E20" i="98"/>
  <c r="D20" i="98"/>
  <c r="E24" i="33"/>
  <c r="E25" i="33" s="1"/>
  <c r="E26" i="33" s="1"/>
  <c r="E27" i="33" s="1"/>
  <c r="E28" i="33" s="1"/>
  <c r="E29" i="33" s="1"/>
  <c r="E30" i="33" s="1"/>
  <c r="E31" i="33" s="1"/>
  <c r="E32" i="33" s="1"/>
  <c r="E33" i="33" s="1"/>
  <c r="R17" i="33"/>
  <c r="E25" i="32"/>
  <c r="E26" i="32" s="1"/>
  <c r="F24" i="32"/>
  <c r="G24" i="32" s="1"/>
  <c r="H24" i="32" s="1"/>
  <c r="I24" i="32" s="1"/>
  <c r="J24" i="32" s="1"/>
  <c r="K24" i="32" s="1"/>
  <c r="L24" i="32" s="1"/>
  <c r="M24" i="32" s="1"/>
  <c r="N24" i="32" s="1"/>
  <c r="O24" i="32" s="1"/>
  <c r="P24" i="32" s="1"/>
  <c r="Q24" i="32" s="1"/>
  <c r="F26" i="32" l="1"/>
  <c r="G26" i="32" s="1"/>
  <c r="H26" i="32" s="1"/>
  <c r="I26" i="32" s="1"/>
  <c r="J26" i="32" s="1"/>
  <c r="K26" i="32" s="1"/>
  <c r="L26" i="32" s="1"/>
  <c r="M26" i="32" s="1"/>
  <c r="N26" i="32" s="1"/>
  <c r="O26" i="32" s="1"/>
  <c r="P26" i="32" s="1"/>
  <c r="Q26" i="32" s="1"/>
  <c r="E27" i="32"/>
  <c r="E28" i="32" s="1"/>
  <c r="F25" i="32"/>
  <c r="G25" i="32" s="1"/>
  <c r="H25" i="32" s="1"/>
  <c r="I25" i="32" s="1"/>
  <c r="J25" i="32" s="1"/>
  <c r="K25" i="32" s="1"/>
  <c r="L25" i="32" s="1"/>
  <c r="M25" i="32" s="1"/>
  <c r="N25" i="32" s="1"/>
  <c r="O25" i="32" s="1"/>
  <c r="P25" i="32" s="1"/>
  <c r="Q25" i="32" s="1"/>
  <c r="V54" i="99"/>
  <c r="W54" i="99" s="1"/>
  <c r="X54" i="99"/>
  <c r="F27" i="32"/>
  <c r="G27" i="32" s="1"/>
  <c r="H27" i="32" s="1"/>
  <c r="I27" i="32" s="1"/>
  <c r="J27" i="32" s="1"/>
  <c r="K27" i="32" s="1"/>
  <c r="L27" i="32" s="1"/>
  <c r="M27" i="32" s="1"/>
  <c r="N27" i="32" s="1"/>
  <c r="O27" i="32" s="1"/>
  <c r="P27" i="32" s="1"/>
  <c r="Q27" i="32" s="1"/>
  <c r="F33" i="100"/>
  <c r="G33" i="100" s="1"/>
  <c r="H33" i="100" s="1"/>
  <c r="I33" i="100" s="1"/>
  <c r="J33" i="100" s="1"/>
  <c r="K33" i="100" s="1"/>
  <c r="L33" i="100" s="1"/>
  <c r="M33" i="100" s="1"/>
  <c r="N33" i="100" s="1"/>
  <c r="O33" i="100" s="1"/>
  <c r="P33" i="100" s="1"/>
  <c r="Q33" i="100" s="1"/>
  <c r="R33" i="100" s="1"/>
  <c r="S33" i="100" s="1"/>
  <c r="T33" i="100" s="1"/>
  <c r="U33" i="100" s="1"/>
  <c r="X33" i="100" s="1"/>
  <c r="Y33" i="100" s="1"/>
  <c r="Z33" i="100"/>
  <c r="Q47" i="95"/>
  <c r="S47" i="95"/>
  <c r="S35" i="61"/>
  <c r="Q35" i="61"/>
  <c r="Y31" i="43"/>
  <c r="AA31" i="43"/>
  <c r="AA32" i="43"/>
  <c r="E29" i="32"/>
  <c r="F28" i="32"/>
  <c r="G28" i="32" s="1"/>
  <c r="H28" i="32" s="1"/>
  <c r="I28" i="32" s="1"/>
  <c r="J28" i="32" s="1"/>
  <c r="K28" i="32" s="1"/>
  <c r="L28" i="32" s="1"/>
  <c r="M28" i="32" s="1"/>
  <c r="N28" i="32" s="1"/>
  <c r="O28" i="32" s="1"/>
  <c r="P28" i="32" s="1"/>
  <c r="Q28" i="32" s="1"/>
  <c r="V55" i="99" l="1"/>
  <c r="W55" i="99" s="1"/>
  <c r="X56" i="99"/>
  <c r="X55" i="99"/>
  <c r="Z34" i="100"/>
  <c r="E35" i="100"/>
  <c r="F34" i="100"/>
  <c r="G34" i="100" s="1"/>
  <c r="H34" i="100" s="1"/>
  <c r="I34" i="100" s="1"/>
  <c r="J34" i="100" s="1"/>
  <c r="K34" i="100" s="1"/>
  <c r="L34" i="100" s="1"/>
  <c r="M34" i="100" s="1"/>
  <c r="N34" i="100" s="1"/>
  <c r="O34" i="100" s="1"/>
  <c r="P34" i="100" s="1"/>
  <c r="Q34" i="100" s="1"/>
  <c r="R34" i="100" s="1"/>
  <c r="S34" i="100" s="1"/>
  <c r="T34" i="100" s="1"/>
  <c r="U34" i="100" s="1"/>
  <c r="X34" i="100" s="1"/>
  <c r="Y34" i="100" s="1"/>
  <c r="Q48" i="95"/>
  <c r="S48" i="95"/>
  <c r="Y32" i="43"/>
  <c r="E30" i="32"/>
  <c r="F29" i="32"/>
  <c r="G29" i="32" s="1"/>
  <c r="H29" i="32" s="1"/>
  <c r="I29" i="32" s="1"/>
  <c r="J29" i="32" s="1"/>
  <c r="K29" i="32" s="1"/>
  <c r="L29" i="32" s="1"/>
  <c r="M29" i="32" s="1"/>
  <c r="N29" i="32" s="1"/>
  <c r="O29" i="32" s="1"/>
  <c r="P29" i="32" s="1"/>
  <c r="Q29" i="32" s="1"/>
  <c r="F35" i="100" l="1"/>
  <c r="G35" i="100" s="1"/>
  <c r="H35" i="100" s="1"/>
  <c r="I35" i="100" s="1"/>
  <c r="J35" i="100" s="1"/>
  <c r="K35" i="100" s="1"/>
  <c r="L35" i="100" s="1"/>
  <c r="M35" i="100" s="1"/>
  <c r="N35" i="100" s="1"/>
  <c r="O35" i="100" s="1"/>
  <c r="P35" i="100" s="1"/>
  <c r="Q35" i="100" s="1"/>
  <c r="R35" i="100" s="1"/>
  <c r="S35" i="100" s="1"/>
  <c r="T35" i="100" s="1"/>
  <c r="U35" i="100" s="1"/>
  <c r="X35" i="100" s="1"/>
  <c r="Y35" i="100" s="1"/>
  <c r="Z35" i="100"/>
  <c r="S49" i="95"/>
  <c r="Q49" i="95"/>
  <c r="Y33" i="43"/>
  <c r="AA33" i="43"/>
  <c r="AA34" i="43"/>
  <c r="E31" i="32"/>
  <c r="F30" i="32"/>
  <c r="G30" i="32" s="1"/>
  <c r="H30" i="32" s="1"/>
  <c r="I30" i="32" s="1"/>
  <c r="J30" i="32" s="1"/>
  <c r="K30" i="32" s="1"/>
  <c r="L30" i="32" s="1"/>
  <c r="M30" i="32" s="1"/>
  <c r="N30" i="32" s="1"/>
  <c r="O30" i="32" s="1"/>
  <c r="P30" i="32" s="1"/>
  <c r="Q30" i="32" s="1"/>
  <c r="Z36" i="100" l="1"/>
  <c r="F36" i="100"/>
  <c r="G36" i="100" s="1"/>
  <c r="H36" i="100" s="1"/>
  <c r="I36" i="100" s="1"/>
  <c r="J36" i="100" s="1"/>
  <c r="K36" i="100" s="1"/>
  <c r="L36" i="100" s="1"/>
  <c r="M36" i="100" s="1"/>
  <c r="N36" i="100" s="1"/>
  <c r="O36" i="100" s="1"/>
  <c r="P36" i="100" s="1"/>
  <c r="Q36" i="100" s="1"/>
  <c r="R36" i="100" s="1"/>
  <c r="S36" i="100" s="1"/>
  <c r="T36" i="100" s="1"/>
  <c r="U36" i="100" s="1"/>
  <c r="X36" i="100" s="1"/>
  <c r="Y36" i="100" s="1"/>
  <c r="Q50" i="95"/>
  <c r="S50" i="95"/>
  <c r="AB35" i="46"/>
  <c r="Y34" i="43"/>
  <c r="AA35" i="43"/>
  <c r="AD35" i="46"/>
  <c r="E32" i="32"/>
  <c r="F31" i="32"/>
  <c r="G31" i="32" s="1"/>
  <c r="H31" i="32" s="1"/>
  <c r="I31" i="32" s="1"/>
  <c r="J31" i="32" s="1"/>
  <c r="K31" i="32" s="1"/>
  <c r="L31" i="32" s="1"/>
  <c r="M31" i="32" s="1"/>
  <c r="N31" i="32" s="1"/>
  <c r="O31" i="32" s="1"/>
  <c r="P31" i="32" s="1"/>
  <c r="Q31" i="32" s="1"/>
  <c r="F37" i="100" l="1"/>
  <c r="G37" i="100" s="1"/>
  <c r="H37" i="100" s="1"/>
  <c r="I37" i="100" s="1"/>
  <c r="J37" i="100" s="1"/>
  <c r="K37" i="100" s="1"/>
  <c r="L37" i="100" s="1"/>
  <c r="M37" i="100" s="1"/>
  <c r="N37" i="100" s="1"/>
  <c r="O37" i="100" s="1"/>
  <c r="P37" i="100" s="1"/>
  <c r="Q37" i="100" s="1"/>
  <c r="R37" i="100" s="1"/>
  <c r="S37" i="100" s="1"/>
  <c r="T37" i="100" s="1"/>
  <c r="U37" i="100" s="1"/>
  <c r="X37" i="100" s="1"/>
  <c r="Y37" i="100" s="1"/>
  <c r="Z37" i="100"/>
  <c r="AB36" i="46"/>
  <c r="Y35" i="43"/>
  <c r="AD36" i="46"/>
  <c r="E33" i="32"/>
  <c r="F32" i="32"/>
  <c r="G32" i="32" s="1"/>
  <c r="H32" i="32" s="1"/>
  <c r="I32" i="32" s="1"/>
  <c r="J32" i="32" s="1"/>
  <c r="K32" i="32" s="1"/>
  <c r="L32" i="32" s="1"/>
  <c r="M32" i="32" s="1"/>
  <c r="N32" i="32" s="1"/>
  <c r="O32" i="32" s="1"/>
  <c r="P32" i="32" s="1"/>
  <c r="Q32" i="32" s="1"/>
  <c r="Z38" i="100" l="1"/>
  <c r="F38" i="100"/>
  <c r="G38" i="100" s="1"/>
  <c r="H38" i="100" s="1"/>
  <c r="I38" i="100" s="1"/>
  <c r="J38" i="100" s="1"/>
  <c r="K38" i="100" s="1"/>
  <c r="L38" i="100" s="1"/>
  <c r="M38" i="100" s="1"/>
  <c r="N38" i="100" s="1"/>
  <c r="O38" i="100" s="1"/>
  <c r="P38" i="100" s="1"/>
  <c r="Q38" i="100" s="1"/>
  <c r="R38" i="100" s="1"/>
  <c r="S38" i="100" s="1"/>
  <c r="T38" i="100" s="1"/>
  <c r="U38" i="100" s="1"/>
  <c r="X38" i="100" s="1"/>
  <c r="Y38" i="100" s="1"/>
  <c r="AB37" i="46"/>
  <c r="AA36" i="43"/>
  <c r="W36" i="43"/>
  <c r="Y36" i="43"/>
  <c r="AA37" i="43"/>
  <c r="AD37" i="46"/>
  <c r="E34" i="32"/>
  <c r="F33" i="32"/>
  <c r="G33" i="32" s="1"/>
  <c r="H33" i="32" s="1"/>
  <c r="I33" i="32" s="1"/>
  <c r="J33" i="32" s="1"/>
  <c r="K33" i="32" s="1"/>
  <c r="L33" i="32" s="1"/>
  <c r="M33" i="32" s="1"/>
  <c r="N33" i="32" s="1"/>
  <c r="O33" i="32" s="1"/>
  <c r="P33" i="32" s="1"/>
  <c r="Q33" i="32" s="1"/>
  <c r="F39" i="100" l="1"/>
  <c r="G39" i="100" s="1"/>
  <c r="H39" i="100" s="1"/>
  <c r="I39" i="100" s="1"/>
  <c r="J39" i="100" s="1"/>
  <c r="K39" i="100" s="1"/>
  <c r="L39" i="100" s="1"/>
  <c r="M39" i="100" s="1"/>
  <c r="N39" i="100" s="1"/>
  <c r="O39" i="100" s="1"/>
  <c r="P39" i="100" s="1"/>
  <c r="Q39" i="100" s="1"/>
  <c r="R39" i="100" s="1"/>
  <c r="S39" i="100" s="1"/>
  <c r="T39" i="100" s="1"/>
  <c r="U39" i="100" s="1"/>
  <c r="X39" i="100" s="1"/>
  <c r="Y39" i="100" s="1"/>
  <c r="Z39" i="100"/>
  <c r="Y37" i="43"/>
  <c r="W37" i="43"/>
  <c r="AD38" i="46"/>
  <c r="AB38" i="46"/>
  <c r="E35" i="32"/>
  <c r="F34" i="32"/>
  <c r="G34" i="32" s="1"/>
  <c r="H34" i="32" s="1"/>
  <c r="I34" i="32" s="1"/>
  <c r="J34" i="32" s="1"/>
  <c r="K34" i="32" s="1"/>
  <c r="L34" i="32" s="1"/>
  <c r="M34" i="32" s="1"/>
  <c r="N34" i="32" s="1"/>
  <c r="O34" i="32" s="1"/>
  <c r="P34" i="32" s="1"/>
  <c r="Q34" i="32" s="1"/>
  <c r="AB39" i="46" l="1"/>
  <c r="AD39" i="46"/>
  <c r="E36" i="32"/>
  <c r="F35" i="32"/>
  <c r="G35" i="32" s="1"/>
  <c r="H35" i="32" s="1"/>
  <c r="I35" i="32" s="1"/>
  <c r="J35" i="32" s="1"/>
  <c r="K35" i="32" s="1"/>
  <c r="L35" i="32" s="1"/>
  <c r="M35" i="32" s="1"/>
  <c r="N35" i="32" s="1"/>
  <c r="O35" i="32" s="1"/>
  <c r="P35" i="32" s="1"/>
  <c r="Q35" i="32" s="1"/>
  <c r="F27" i="31"/>
  <c r="G27" i="31"/>
  <c r="H27" i="31" s="1"/>
  <c r="I27" i="31" s="1"/>
  <c r="J27" i="31" s="1"/>
  <c r="K27" i="31" s="1"/>
  <c r="L27" i="31" s="1"/>
  <c r="M27" i="31" s="1"/>
  <c r="N27" i="31" s="1"/>
  <c r="O27" i="31" s="1"/>
  <c r="P27" i="31" s="1"/>
  <c r="Q27" i="31" s="1"/>
  <c r="F28" i="31"/>
  <c r="G28" i="31" s="1"/>
  <c r="H28" i="31" s="1"/>
  <c r="I28" i="31" s="1"/>
  <c r="J28" i="31" s="1"/>
  <c r="K28" i="31" s="1"/>
  <c r="L28" i="31" s="1"/>
  <c r="M28" i="31" s="1"/>
  <c r="N28" i="31" s="1"/>
  <c r="O28" i="31" s="1"/>
  <c r="P28" i="31" s="1"/>
  <c r="Q28" i="31" s="1"/>
  <c r="F29" i="31"/>
  <c r="G29" i="31" s="1"/>
  <c r="H29" i="31" s="1"/>
  <c r="I29" i="31" s="1"/>
  <c r="J29" i="31" s="1"/>
  <c r="K29" i="31" s="1"/>
  <c r="L29" i="31" s="1"/>
  <c r="M29" i="31" s="1"/>
  <c r="N29" i="31" s="1"/>
  <c r="O29" i="31" s="1"/>
  <c r="P29" i="31" s="1"/>
  <c r="Q29" i="31" s="1"/>
  <c r="F30" i="31"/>
  <c r="G30" i="31" s="1"/>
  <c r="H30" i="31" s="1"/>
  <c r="I30" i="31" s="1"/>
  <c r="J30" i="31" s="1"/>
  <c r="K30" i="31" s="1"/>
  <c r="L30" i="31" s="1"/>
  <c r="M30" i="31" s="1"/>
  <c r="N30" i="31" s="1"/>
  <c r="O30" i="31" s="1"/>
  <c r="P30" i="31" s="1"/>
  <c r="Q30" i="31" s="1"/>
  <c r="F31" i="31"/>
  <c r="G31" i="31"/>
  <c r="H31" i="31" s="1"/>
  <c r="I31" i="31" s="1"/>
  <c r="J31" i="31" s="1"/>
  <c r="K31" i="31" s="1"/>
  <c r="L31" i="31" s="1"/>
  <c r="M31" i="31" s="1"/>
  <c r="N31" i="31" s="1"/>
  <c r="O31" i="31" s="1"/>
  <c r="P31" i="31" s="1"/>
  <c r="Q31" i="31" s="1"/>
  <c r="F32" i="31"/>
  <c r="G32" i="31" s="1"/>
  <c r="H32" i="31" s="1"/>
  <c r="I32" i="31" s="1"/>
  <c r="J32" i="31" s="1"/>
  <c r="K32" i="31" s="1"/>
  <c r="L32" i="31" s="1"/>
  <c r="M32" i="31" s="1"/>
  <c r="N32" i="31" s="1"/>
  <c r="O32" i="31" s="1"/>
  <c r="P32" i="31" s="1"/>
  <c r="Q32" i="31" s="1"/>
  <c r="F33" i="31"/>
  <c r="G33" i="31" s="1"/>
  <c r="H33" i="31" s="1"/>
  <c r="I33" i="31" s="1"/>
  <c r="J33" i="31" s="1"/>
  <c r="K33" i="31" s="1"/>
  <c r="L33" i="31" s="1"/>
  <c r="M33" i="31" s="1"/>
  <c r="N33" i="31" s="1"/>
  <c r="O33" i="31" s="1"/>
  <c r="P33" i="31" s="1"/>
  <c r="Q33" i="31" s="1"/>
  <c r="F34" i="31"/>
  <c r="G34" i="31" s="1"/>
  <c r="H34" i="31" s="1"/>
  <c r="I34" i="31" s="1"/>
  <c r="J34" i="31" s="1"/>
  <c r="K34" i="31" s="1"/>
  <c r="L34" i="31" s="1"/>
  <c r="M34" i="31" s="1"/>
  <c r="N34" i="31" s="1"/>
  <c r="O34" i="31" s="1"/>
  <c r="P34" i="31" s="1"/>
  <c r="Q34" i="31" s="1"/>
  <c r="F35" i="31"/>
  <c r="G35" i="31" s="1"/>
  <c r="H35" i="31" s="1"/>
  <c r="I35" i="31" s="1"/>
  <c r="J35" i="31" s="1"/>
  <c r="K35" i="31" s="1"/>
  <c r="L35" i="31" s="1"/>
  <c r="M35" i="31" s="1"/>
  <c r="N35" i="31" s="1"/>
  <c r="O35" i="31" s="1"/>
  <c r="P35" i="31" s="1"/>
  <c r="Q35" i="31" s="1"/>
  <c r="F36" i="31"/>
  <c r="G36" i="31" s="1"/>
  <c r="H36" i="31" s="1"/>
  <c r="I36" i="31" s="1"/>
  <c r="J36" i="31" s="1"/>
  <c r="K36" i="31" s="1"/>
  <c r="L36" i="31" s="1"/>
  <c r="M36" i="31" s="1"/>
  <c r="N36" i="31" s="1"/>
  <c r="O36" i="31" s="1"/>
  <c r="P36" i="31" s="1"/>
  <c r="Q36" i="31" s="1"/>
  <c r="F37" i="31"/>
  <c r="G37" i="31" s="1"/>
  <c r="H37" i="31" s="1"/>
  <c r="I37" i="31" s="1"/>
  <c r="J37" i="31" s="1"/>
  <c r="K37" i="31" s="1"/>
  <c r="L37" i="31" s="1"/>
  <c r="M37" i="31" s="1"/>
  <c r="N37" i="31" s="1"/>
  <c r="O37" i="31" s="1"/>
  <c r="P37" i="31" s="1"/>
  <c r="Q37" i="31" s="1"/>
  <c r="F38" i="31"/>
  <c r="G38" i="31"/>
  <c r="H38" i="31" s="1"/>
  <c r="I38" i="31" s="1"/>
  <c r="J38" i="31" s="1"/>
  <c r="K38" i="31" s="1"/>
  <c r="L38" i="31" s="1"/>
  <c r="M38" i="31" s="1"/>
  <c r="N38" i="31" s="1"/>
  <c r="O38" i="31" s="1"/>
  <c r="P38" i="31" s="1"/>
  <c r="Q38" i="31" s="1"/>
  <c r="F39" i="31"/>
  <c r="G39" i="31" s="1"/>
  <c r="H39" i="31" s="1"/>
  <c r="I39" i="31" s="1"/>
  <c r="J39" i="31" s="1"/>
  <c r="K39" i="31" s="1"/>
  <c r="L39" i="31" s="1"/>
  <c r="M39" i="31" s="1"/>
  <c r="N39" i="31" s="1"/>
  <c r="O39" i="31" s="1"/>
  <c r="P39" i="31" s="1"/>
  <c r="Q39" i="31" s="1"/>
  <c r="F26" i="31"/>
  <c r="G26" i="31" s="1"/>
  <c r="H26" i="31" s="1"/>
  <c r="I26" i="31" s="1"/>
  <c r="J26" i="31" s="1"/>
  <c r="K26" i="31" s="1"/>
  <c r="L26" i="31" s="1"/>
  <c r="M26" i="31" s="1"/>
  <c r="N26" i="31" s="1"/>
  <c r="O26" i="31" s="1"/>
  <c r="P26" i="31" s="1"/>
  <c r="Q26" i="31" s="1"/>
  <c r="G41" i="31"/>
  <c r="H41" i="31" s="1"/>
  <c r="I41" i="31" s="1"/>
  <c r="J41" i="31" s="1"/>
  <c r="K41" i="31" s="1"/>
  <c r="L41" i="31" s="1"/>
  <c r="M41" i="31" s="1"/>
  <c r="N41" i="31" s="1"/>
  <c r="O41" i="31" s="1"/>
  <c r="P41" i="31" s="1"/>
  <c r="Q41" i="31" s="1"/>
  <c r="F41" i="31"/>
  <c r="F40" i="31"/>
  <c r="G40" i="31" s="1"/>
  <c r="H40" i="31" s="1"/>
  <c r="I40" i="31" s="1"/>
  <c r="J40" i="31" s="1"/>
  <c r="K40" i="31" s="1"/>
  <c r="L40" i="31" s="1"/>
  <c r="M40" i="31" s="1"/>
  <c r="N40" i="31" s="1"/>
  <c r="O40" i="31" s="1"/>
  <c r="P40" i="31" s="1"/>
  <c r="Q40" i="31" s="1"/>
  <c r="F25" i="31"/>
  <c r="G25" i="31" s="1"/>
  <c r="H25" i="31" s="1"/>
  <c r="I25" i="31" s="1"/>
  <c r="J25" i="31" s="1"/>
  <c r="K25" i="31" s="1"/>
  <c r="L25" i="31" s="1"/>
  <c r="M25" i="31" s="1"/>
  <c r="N25" i="31" s="1"/>
  <c r="O25" i="31" s="1"/>
  <c r="P25" i="31" s="1"/>
  <c r="Q25" i="31" s="1"/>
  <c r="F24" i="31"/>
  <c r="G24" i="31" s="1"/>
  <c r="H24" i="31" s="1"/>
  <c r="I24" i="31" s="1"/>
  <c r="J24" i="31" s="1"/>
  <c r="K24" i="31" s="1"/>
  <c r="L24" i="31" s="1"/>
  <c r="M24" i="31" s="1"/>
  <c r="N24" i="31" s="1"/>
  <c r="O24" i="31" s="1"/>
  <c r="P24" i="31" s="1"/>
  <c r="Q24" i="31" s="1"/>
  <c r="T24" i="31" s="1"/>
  <c r="S44" i="95"/>
  <c r="E37" i="32" l="1"/>
  <c r="F37" i="32" s="1"/>
  <c r="G37" i="32" s="1"/>
  <c r="H37" i="32" s="1"/>
  <c r="I37" i="32" s="1"/>
  <c r="J37" i="32" s="1"/>
  <c r="K37" i="32" s="1"/>
  <c r="L37" i="32" s="1"/>
  <c r="M37" i="32" s="1"/>
  <c r="N37" i="32" s="1"/>
  <c r="O37" i="32" s="1"/>
  <c r="P37" i="32" s="1"/>
  <c r="Q37" i="32" s="1"/>
  <c r="F36" i="32"/>
  <c r="G36" i="32" s="1"/>
  <c r="H36" i="32" s="1"/>
  <c r="I36" i="32" s="1"/>
  <c r="J36" i="32" s="1"/>
  <c r="K36" i="32" s="1"/>
  <c r="L36" i="32" s="1"/>
  <c r="M36" i="32" s="1"/>
  <c r="N36" i="32" s="1"/>
  <c r="O36" i="32" s="1"/>
  <c r="P36" i="32" s="1"/>
  <c r="Q36" i="32" s="1"/>
  <c r="F45" i="8" l="1"/>
  <c r="G45" i="8" s="1"/>
  <c r="H45" i="8" s="1"/>
  <c r="I45" i="8" s="1"/>
  <c r="J45" i="8" s="1"/>
  <c r="K45" i="8" s="1"/>
  <c r="L45" i="8" s="1"/>
  <c r="M45" i="8" s="1"/>
  <c r="N45" i="8" s="1"/>
  <c r="O45" i="8" s="1"/>
  <c r="P45" i="8" s="1"/>
  <c r="Q45" i="8" s="1"/>
  <c r="R45" i="8" s="1"/>
  <c r="S45" i="8" s="1"/>
  <c r="T45" i="8" s="1"/>
  <c r="U45" i="8" s="1"/>
  <c r="F44" i="8"/>
  <c r="G44" i="8" s="1"/>
  <c r="H44" i="8" s="1"/>
  <c r="I44" i="8" s="1"/>
  <c r="J44" i="8" s="1"/>
  <c r="K44" i="8" s="1"/>
  <c r="L44" i="8" s="1"/>
  <c r="M44" i="8" s="1"/>
  <c r="N44" i="8" s="1"/>
  <c r="O44" i="8" s="1"/>
  <c r="P44" i="8" s="1"/>
  <c r="Q44" i="8" s="1"/>
  <c r="R44" i="8" s="1"/>
  <c r="S44" i="8" s="1"/>
  <c r="T44" i="8" s="1"/>
  <c r="U44" i="8" s="1"/>
  <c r="F22" i="8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U22" i="8" s="1"/>
  <c r="Y19" i="55" l="1"/>
  <c r="Z31" i="56" l="1"/>
  <c r="Z25" i="56"/>
  <c r="Z26" i="56"/>
  <c r="Z27" i="56"/>
  <c r="Z28" i="56"/>
  <c r="Z29" i="56"/>
  <c r="Z30" i="56"/>
  <c r="Z24" i="56"/>
  <c r="Z23" i="56"/>
  <c r="E23" i="55"/>
  <c r="P17" i="67" l="1"/>
  <c r="P16" i="67"/>
  <c r="Q23" i="48"/>
  <c r="AB19" i="48"/>
  <c r="AB18" i="48"/>
  <c r="AB19" i="47"/>
  <c r="AB18" i="47"/>
  <c r="T19" i="36"/>
  <c r="F52" i="35"/>
  <c r="G52" i="35" s="1"/>
  <c r="H52" i="35" s="1"/>
  <c r="I52" i="35" s="1"/>
  <c r="J52" i="35" s="1"/>
  <c r="K52" i="35" s="1"/>
  <c r="L52" i="35" s="1"/>
  <c r="M52" i="35" s="1"/>
  <c r="N52" i="35" s="1"/>
  <c r="O52" i="35" s="1"/>
  <c r="P52" i="35" s="1"/>
  <c r="Q52" i="35" s="1"/>
  <c r="R52" i="35" s="1"/>
  <c r="F51" i="35"/>
  <c r="G51" i="35" s="1"/>
  <c r="H51" i="35" s="1"/>
  <c r="I51" i="35" s="1"/>
  <c r="J51" i="35" s="1"/>
  <c r="K51" i="35" s="1"/>
  <c r="L51" i="35" s="1"/>
  <c r="M51" i="35" s="1"/>
  <c r="N51" i="35" s="1"/>
  <c r="O51" i="35" s="1"/>
  <c r="P51" i="35" s="1"/>
  <c r="Q51" i="35" s="1"/>
  <c r="R51" i="35" s="1"/>
  <c r="F28" i="35"/>
  <c r="G28" i="35" s="1"/>
  <c r="H28" i="35" s="1"/>
  <c r="I28" i="35" s="1"/>
  <c r="J28" i="35" s="1"/>
  <c r="K28" i="35" s="1"/>
  <c r="L28" i="35" s="1"/>
  <c r="M28" i="35" s="1"/>
  <c r="N28" i="35" s="1"/>
  <c r="O28" i="35" s="1"/>
  <c r="P28" i="35" s="1"/>
  <c r="Q28" i="35" s="1"/>
  <c r="R28" i="35" s="1"/>
  <c r="F29" i="35"/>
  <c r="G29" i="35" s="1"/>
  <c r="H29" i="35" s="1"/>
  <c r="I29" i="35" s="1"/>
  <c r="J29" i="35" s="1"/>
  <c r="K29" i="35" s="1"/>
  <c r="L29" i="35" s="1"/>
  <c r="M29" i="35" s="1"/>
  <c r="N29" i="35" s="1"/>
  <c r="O29" i="35" s="1"/>
  <c r="P29" i="35" s="1"/>
  <c r="Q29" i="35" s="1"/>
  <c r="R29" i="35" s="1"/>
  <c r="F30" i="35"/>
  <c r="G30" i="35" s="1"/>
  <c r="H30" i="35" s="1"/>
  <c r="I30" i="35" s="1"/>
  <c r="J30" i="35" s="1"/>
  <c r="K30" i="35" s="1"/>
  <c r="L30" i="35" s="1"/>
  <c r="M30" i="35" s="1"/>
  <c r="N30" i="35" s="1"/>
  <c r="O30" i="35" s="1"/>
  <c r="P30" i="35" s="1"/>
  <c r="Q30" i="35" s="1"/>
  <c r="R30" i="35" s="1"/>
  <c r="F31" i="35"/>
  <c r="G31" i="35" s="1"/>
  <c r="H31" i="35" s="1"/>
  <c r="I31" i="35" s="1"/>
  <c r="J31" i="35" s="1"/>
  <c r="K31" i="35" s="1"/>
  <c r="L31" i="35" s="1"/>
  <c r="M31" i="35" s="1"/>
  <c r="N31" i="35" s="1"/>
  <c r="O31" i="35" s="1"/>
  <c r="P31" i="35" s="1"/>
  <c r="Q31" i="35" s="1"/>
  <c r="R31" i="35" s="1"/>
  <c r="F32" i="35"/>
  <c r="G32" i="35" s="1"/>
  <c r="H32" i="35" s="1"/>
  <c r="I32" i="35" s="1"/>
  <c r="J32" i="35" s="1"/>
  <c r="K32" i="35" s="1"/>
  <c r="L32" i="35" s="1"/>
  <c r="M32" i="35" s="1"/>
  <c r="N32" i="35" s="1"/>
  <c r="O32" i="35" s="1"/>
  <c r="P32" i="35" s="1"/>
  <c r="Q32" i="35" s="1"/>
  <c r="R32" i="35" s="1"/>
  <c r="F33" i="35"/>
  <c r="G33" i="35" s="1"/>
  <c r="H33" i="35" s="1"/>
  <c r="I33" i="35" s="1"/>
  <c r="J33" i="35" s="1"/>
  <c r="K33" i="35" s="1"/>
  <c r="L33" i="35" s="1"/>
  <c r="M33" i="35" s="1"/>
  <c r="N33" i="35" s="1"/>
  <c r="O33" i="35" s="1"/>
  <c r="P33" i="35" s="1"/>
  <c r="Q33" i="35" s="1"/>
  <c r="R33" i="35" s="1"/>
  <c r="F34" i="35"/>
  <c r="G34" i="35" s="1"/>
  <c r="H34" i="35" s="1"/>
  <c r="I34" i="35" s="1"/>
  <c r="J34" i="35" s="1"/>
  <c r="K34" i="35" s="1"/>
  <c r="L34" i="35" s="1"/>
  <c r="M34" i="35" s="1"/>
  <c r="N34" i="35" s="1"/>
  <c r="O34" i="35" s="1"/>
  <c r="P34" i="35" s="1"/>
  <c r="Q34" i="35" s="1"/>
  <c r="R34" i="35" s="1"/>
  <c r="F35" i="35"/>
  <c r="G35" i="35" s="1"/>
  <c r="H35" i="35" s="1"/>
  <c r="I35" i="35" s="1"/>
  <c r="J35" i="35" s="1"/>
  <c r="K35" i="35" s="1"/>
  <c r="L35" i="35" s="1"/>
  <c r="M35" i="35" s="1"/>
  <c r="N35" i="35" s="1"/>
  <c r="O35" i="35" s="1"/>
  <c r="P35" i="35" s="1"/>
  <c r="Q35" i="35" s="1"/>
  <c r="R35" i="35" s="1"/>
  <c r="F36" i="35"/>
  <c r="G36" i="35" s="1"/>
  <c r="H36" i="35" s="1"/>
  <c r="I36" i="35" s="1"/>
  <c r="J36" i="35" s="1"/>
  <c r="K36" i="35" s="1"/>
  <c r="L36" i="35" s="1"/>
  <c r="M36" i="35" s="1"/>
  <c r="N36" i="35" s="1"/>
  <c r="O36" i="35" s="1"/>
  <c r="P36" i="35" s="1"/>
  <c r="Q36" i="35" s="1"/>
  <c r="R36" i="35" s="1"/>
  <c r="F37" i="35"/>
  <c r="G37" i="35" s="1"/>
  <c r="H37" i="35" s="1"/>
  <c r="I37" i="35" s="1"/>
  <c r="J37" i="35" s="1"/>
  <c r="K37" i="35" s="1"/>
  <c r="L37" i="35" s="1"/>
  <c r="M37" i="35" s="1"/>
  <c r="N37" i="35" s="1"/>
  <c r="O37" i="35" s="1"/>
  <c r="P37" i="35" s="1"/>
  <c r="Q37" i="35" s="1"/>
  <c r="R37" i="35" s="1"/>
  <c r="F38" i="35"/>
  <c r="G38" i="35" s="1"/>
  <c r="H38" i="35" s="1"/>
  <c r="I38" i="35" s="1"/>
  <c r="J38" i="35" s="1"/>
  <c r="K38" i="35" s="1"/>
  <c r="L38" i="35" s="1"/>
  <c r="M38" i="35" s="1"/>
  <c r="N38" i="35" s="1"/>
  <c r="O38" i="35" s="1"/>
  <c r="P38" i="35" s="1"/>
  <c r="Q38" i="35" s="1"/>
  <c r="R38" i="35" s="1"/>
  <c r="F39" i="35"/>
  <c r="G39" i="35" s="1"/>
  <c r="H39" i="35" s="1"/>
  <c r="I39" i="35" s="1"/>
  <c r="J39" i="35" s="1"/>
  <c r="K39" i="35" s="1"/>
  <c r="L39" i="35" s="1"/>
  <c r="M39" i="35" s="1"/>
  <c r="N39" i="35" s="1"/>
  <c r="O39" i="35" s="1"/>
  <c r="P39" i="35" s="1"/>
  <c r="Q39" i="35" s="1"/>
  <c r="R39" i="35" s="1"/>
  <c r="F40" i="35"/>
  <c r="G40" i="35" s="1"/>
  <c r="H40" i="35" s="1"/>
  <c r="I40" i="35" s="1"/>
  <c r="J40" i="35" s="1"/>
  <c r="K40" i="35" s="1"/>
  <c r="L40" i="35" s="1"/>
  <c r="M40" i="35" s="1"/>
  <c r="N40" i="35" s="1"/>
  <c r="O40" i="35" s="1"/>
  <c r="P40" i="35" s="1"/>
  <c r="Q40" i="35" s="1"/>
  <c r="R40" i="35" s="1"/>
  <c r="F41" i="35"/>
  <c r="G41" i="35" s="1"/>
  <c r="H41" i="35" s="1"/>
  <c r="I41" i="35" s="1"/>
  <c r="J41" i="35" s="1"/>
  <c r="K41" i="35" s="1"/>
  <c r="L41" i="35" s="1"/>
  <c r="M41" i="35" s="1"/>
  <c r="N41" i="35" s="1"/>
  <c r="O41" i="35" s="1"/>
  <c r="P41" i="35" s="1"/>
  <c r="Q41" i="35" s="1"/>
  <c r="R41" i="35" s="1"/>
  <c r="F42" i="35"/>
  <c r="G42" i="35" s="1"/>
  <c r="H42" i="35" s="1"/>
  <c r="I42" i="35" s="1"/>
  <c r="J42" i="35" s="1"/>
  <c r="K42" i="35" s="1"/>
  <c r="L42" i="35" s="1"/>
  <c r="M42" i="35" s="1"/>
  <c r="N42" i="35" s="1"/>
  <c r="O42" i="35" s="1"/>
  <c r="P42" i="35" s="1"/>
  <c r="Q42" i="35" s="1"/>
  <c r="R42" i="35" s="1"/>
  <c r="F43" i="35"/>
  <c r="G43" i="35" s="1"/>
  <c r="H43" i="35" s="1"/>
  <c r="I43" i="35" s="1"/>
  <c r="J43" i="35" s="1"/>
  <c r="K43" i="35" s="1"/>
  <c r="L43" i="35" s="1"/>
  <c r="M43" i="35" s="1"/>
  <c r="N43" i="35" s="1"/>
  <c r="O43" i="35" s="1"/>
  <c r="P43" i="35" s="1"/>
  <c r="Q43" i="35" s="1"/>
  <c r="R43" i="35" s="1"/>
  <c r="F44" i="35"/>
  <c r="G44" i="35" s="1"/>
  <c r="H44" i="35" s="1"/>
  <c r="I44" i="35" s="1"/>
  <c r="J44" i="35" s="1"/>
  <c r="K44" i="35" s="1"/>
  <c r="L44" i="35" s="1"/>
  <c r="M44" i="35" s="1"/>
  <c r="N44" i="35" s="1"/>
  <c r="O44" i="35" s="1"/>
  <c r="P44" i="35" s="1"/>
  <c r="Q44" i="35" s="1"/>
  <c r="R44" i="35" s="1"/>
  <c r="F45" i="35"/>
  <c r="G45" i="35" s="1"/>
  <c r="H45" i="35" s="1"/>
  <c r="I45" i="35" s="1"/>
  <c r="J45" i="35" s="1"/>
  <c r="K45" i="35" s="1"/>
  <c r="L45" i="35" s="1"/>
  <c r="M45" i="35" s="1"/>
  <c r="N45" i="35" s="1"/>
  <c r="O45" i="35" s="1"/>
  <c r="P45" i="35" s="1"/>
  <c r="Q45" i="35" s="1"/>
  <c r="R45" i="35" s="1"/>
  <c r="F46" i="35"/>
  <c r="G46" i="35" s="1"/>
  <c r="H46" i="35" s="1"/>
  <c r="I46" i="35" s="1"/>
  <c r="J46" i="35" s="1"/>
  <c r="K46" i="35" s="1"/>
  <c r="L46" i="35" s="1"/>
  <c r="M46" i="35" s="1"/>
  <c r="N46" i="35" s="1"/>
  <c r="O46" i="35" s="1"/>
  <c r="P46" i="35" s="1"/>
  <c r="Q46" i="35" s="1"/>
  <c r="R46" i="35" s="1"/>
  <c r="F47" i="35"/>
  <c r="G47" i="35" s="1"/>
  <c r="H47" i="35" s="1"/>
  <c r="I47" i="35" s="1"/>
  <c r="J47" i="35" s="1"/>
  <c r="K47" i="35" s="1"/>
  <c r="L47" i="35" s="1"/>
  <c r="M47" i="35" s="1"/>
  <c r="N47" i="35" s="1"/>
  <c r="O47" i="35" s="1"/>
  <c r="P47" i="35" s="1"/>
  <c r="Q47" i="35" s="1"/>
  <c r="R47" i="35" s="1"/>
  <c r="F48" i="35"/>
  <c r="G48" i="35" s="1"/>
  <c r="H48" i="35" s="1"/>
  <c r="I48" i="35" s="1"/>
  <c r="J48" i="35" s="1"/>
  <c r="K48" i="35" s="1"/>
  <c r="L48" i="35" s="1"/>
  <c r="M48" i="35" s="1"/>
  <c r="N48" i="35" s="1"/>
  <c r="O48" i="35" s="1"/>
  <c r="P48" i="35" s="1"/>
  <c r="Q48" i="35" s="1"/>
  <c r="R48" i="35" s="1"/>
  <c r="F49" i="35"/>
  <c r="G49" i="35" s="1"/>
  <c r="H49" i="35" s="1"/>
  <c r="I49" i="35" s="1"/>
  <c r="J49" i="35" s="1"/>
  <c r="K49" i="35" s="1"/>
  <c r="L49" i="35" s="1"/>
  <c r="M49" i="35" s="1"/>
  <c r="N49" i="35" s="1"/>
  <c r="O49" i="35" s="1"/>
  <c r="P49" i="35" s="1"/>
  <c r="Q49" i="35" s="1"/>
  <c r="R49" i="35" s="1"/>
  <c r="F50" i="35"/>
  <c r="G50" i="35" s="1"/>
  <c r="H50" i="35" s="1"/>
  <c r="I50" i="35" s="1"/>
  <c r="J50" i="35" s="1"/>
  <c r="K50" i="35" s="1"/>
  <c r="L50" i="35" s="1"/>
  <c r="M50" i="35" s="1"/>
  <c r="N50" i="35" s="1"/>
  <c r="O50" i="35" s="1"/>
  <c r="P50" i="35" s="1"/>
  <c r="Q50" i="35" s="1"/>
  <c r="R50" i="35" s="1"/>
  <c r="F27" i="35"/>
  <c r="G27" i="35" s="1"/>
  <c r="H27" i="35" s="1"/>
  <c r="I27" i="35" s="1"/>
  <c r="J27" i="35" s="1"/>
  <c r="K27" i="35" s="1"/>
  <c r="L27" i="35" s="1"/>
  <c r="M27" i="35" s="1"/>
  <c r="N27" i="35" s="1"/>
  <c r="O27" i="35" s="1"/>
  <c r="P27" i="35" s="1"/>
  <c r="Q27" i="35" s="1"/>
  <c r="R27" i="35" s="1"/>
  <c r="U27" i="35" s="1"/>
  <c r="F26" i="35"/>
  <c r="G26" i="35" s="1"/>
  <c r="H26" i="35" s="1"/>
  <c r="I26" i="35" s="1"/>
  <c r="J26" i="35" s="1"/>
  <c r="K26" i="35" s="1"/>
  <c r="L26" i="35" s="1"/>
  <c r="M26" i="35" s="1"/>
  <c r="N26" i="35" s="1"/>
  <c r="O26" i="35" s="1"/>
  <c r="P26" i="35" s="1"/>
  <c r="Q26" i="35" s="1"/>
  <c r="R26" i="35" s="1"/>
  <c r="F41" i="29"/>
  <c r="G41" i="29" s="1"/>
  <c r="H41" i="29" s="1"/>
  <c r="I41" i="29" s="1"/>
  <c r="J41" i="29" s="1"/>
  <c r="K41" i="29" s="1"/>
  <c r="L41" i="29" s="1"/>
  <c r="M41" i="29" s="1"/>
  <c r="N41" i="29" s="1"/>
  <c r="O41" i="29" s="1"/>
  <c r="P41" i="29" s="1"/>
  <c r="Q41" i="29" s="1"/>
  <c r="R41" i="29" s="1"/>
  <c r="S41" i="29" s="1"/>
  <c r="F40" i="29"/>
  <c r="G40" i="29" s="1"/>
  <c r="H40" i="29" s="1"/>
  <c r="I40" i="29" s="1"/>
  <c r="J40" i="29" s="1"/>
  <c r="K40" i="29" s="1"/>
  <c r="L40" i="29" s="1"/>
  <c r="M40" i="29" s="1"/>
  <c r="N40" i="29" s="1"/>
  <c r="O40" i="29" s="1"/>
  <c r="P40" i="29" s="1"/>
  <c r="Q40" i="29" s="1"/>
  <c r="R40" i="29" s="1"/>
  <c r="S40" i="29" s="1"/>
  <c r="F28" i="29"/>
  <c r="G28" i="29" s="1"/>
  <c r="H28" i="29" s="1"/>
  <c r="I28" i="29" s="1"/>
  <c r="J28" i="29" s="1"/>
  <c r="K28" i="29" s="1"/>
  <c r="L28" i="29" s="1"/>
  <c r="M28" i="29" s="1"/>
  <c r="N28" i="29" s="1"/>
  <c r="O28" i="29" s="1"/>
  <c r="P28" i="29" s="1"/>
  <c r="Q28" i="29" s="1"/>
  <c r="R28" i="29" s="1"/>
  <c r="S28" i="29" s="1"/>
  <c r="F29" i="29"/>
  <c r="G29" i="29" s="1"/>
  <c r="H29" i="29" s="1"/>
  <c r="I29" i="29" s="1"/>
  <c r="J29" i="29" s="1"/>
  <c r="K29" i="29" s="1"/>
  <c r="L29" i="29" s="1"/>
  <c r="M29" i="29" s="1"/>
  <c r="N29" i="29" s="1"/>
  <c r="O29" i="29" s="1"/>
  <c r="P29" i="29" s="1"/>
  <c r="Q29" i="29" s="1"/>
  <c r="R29" i="29" s="1"/>
  <c r="S29" i="29" s="1"/>
  <c r="F30" i="29"/>
  <c r="G30" i="29" s="1"/>
  <c r="H30" i="29" s="1"/>
  <c r="I30" i="29" s="1"/>
  <c r="J30" i="29" s="1"/>
  <c r="K30" i="29" s="1"/>
  <c r="L30" i="29" s="1"/>
  <c r="M30" i="29" s="1"/>
  <c r="N30" i="29" s="1"/>
  <c r="O30" i="29" s="1"/>
  <c r="P30" i="29" s="1"/>
  <c r="Q30" i="29" s="1"/>
  <c r="R30" i="29" s="1"/>
  <c r="S30" i="29" s="1"/>
  <c r="F31" i="29"/>
  <c r="G31" i="29" s="1"/>
  <c r="H31" i="29" s="1"/>
  <c r="I31" i="29" s="1"/>
  <c r="J31" i="29" s="1"/>
  <c r="K31" i="29" s="1"/>
  <c r="L31" i="29" s="1"/>
  <c r="M31" i="29" s="1"/>
  <c r="N31" i="29" s="1"/>
  <c r="O31" i="29" s="1"/>
  <c r="P31" i="29" s="1"/>
  <c r="Q31" i="29" s="1"/>
  <c r="R31" i="29" s="1"/>
  <c r="S31" i="29" s="1"/>
  <c r="F32" i="29"/>
  <c r="G32" i="29" s="1"/>
  <c r="H32" i="29" s="1"/>
  <c r="I32" i="29" s="1"/>
  <c r="J32" i="29" s="1"/>
  <c r="K32" i="29" s="1"/>
  <c r="L32" i="29" s="1"/>
  <c r="M32" i="29" s="1"/>
  <c r="N32" i="29" s="1"/>
  <c r="O32" i="29" s="1"/>
  <c r="P32" i="29" s="1"/>
  <c r="Q32" i="29" s="1"/>
  <c r="R32" i="29" s="1"/>
  <c r="S32" i="29" s="1"/>
  <c r="F33" i="29"/>
  <c r="G33" i="29" s="1"/>
  <c r="H33" i="29" s="1"/>
  <c r="I33" i="29" s="1"/>
  <c r="J33" i="29" s="1"/>
  <c r="K33" i="29" s="1"/>
  <c r="L33" i="29" s="1"/>
  <c r="M33" i="29" s="1"/>
  <c r="N33" i="29" s="1"/>
  <c r="O33" i="29" s="1"/>
  <c r="P33" i="29" s="1"/>
  <c r="Q33" i="29" s="1"/>
  <c r="R33" i="29" s="1"/>
  <c r="S33" i="29" s="1"/>
  <c r="F34" i="29"/>
  <c r="G34" i="29" s="1"/>
  <c r="H34" i="29" s="1"/>
  <c r="I34" i="29" s="1"/>
  <c r="J34" i="29" s="1"/>
  <c r="K34" i="29" s="1"/>
  <c r="L34" i="29" s="1"/>
  <c r="M34" i="29" s="1"/>
  <c r="N34" i="29" s="1"/>
  <c r="O34" i="29" s="1"/>
  <c r="P34" i="29" s="1"/>
  <c r="Q34" i="29" s="1"/>
  <c r="R34" i="29" s="1"/>
  <c r="S34" i="29" s="1"/>
  <c r="F35" i="29"/>
  <c r="G35" i="29" s="1"/>
  <c r="H35" i="29" s="1"/>
  <c r="I35" i="29" s="1"/>
  <c r="J35" i="29" s="1"/>
  <c r="K35" i="29" s="1"/>
  <c r="L35" i="29" s="1"/>
  <c r="M35" i="29" s="1"/>
  <c r="N35" i="29" s="1"/>
  <c r="O35" i="29" s="1"/>
  <c r="P35" i="29" s="1"/>
  <c r="Q35" i="29" s="1"/>
  <c r="R35" i="29" s="1"/>
  <c r="S35" i="29" s="1"/>
  <c r="F36" i="29"/>
  <c r="G36" i="29" s="1"/>
  <c r="H36" i="29" s="1"/>
  <c r="I36" i="29" s="1"/>
  <c r="J36" i="29" s="1"/>
  <c r="K36" i="29" s="1"/>
  <c r="L36" i="29" s="1"/>
  <c r="M36" i="29" s="1"/>
  <c r="N36" i="29" s="1"/>
  <c r="O36" i="29" s="1"/>
  <c r="P36" i="29" s="1"/>
  <c r="Q36" i="29" s="1"/>
  <c r="R36" i="29" s="1"/>
  <c r="S36" i="29" s="1"/>
  <c r="F37" i="29"/>
  <c r="G37" i="29" s="1"/>
  <c r="H37" i="29" s="1"/>
  <c r="I37" i="29" s="1"/>
  <c r="J37" i="29" s="1"/>
  <c r="K37" i="29" s="1"/>
  <c r="L37" i="29" s="1"/>
  <c r="M37" i="29" s="1"/>
  <c r="N37" i="29" s="1"/>
  <c r="O37" i="29" s="1"/>
  <c r="P37" i="29" s="1"/>
  <c r="Q37" i="29" s="1"/>
  <c r="R37" i="29" s="1"/>
  <c r="S37" i="29" s="1"/>
  <c r="F38" i="29"/>
  <c r="G38" i="29" s="1"/>
  <c r="H38" i="29" s="1"/>
  <c r="I38" i="29" s="1"/>
  <c r="J38" i="29" s="1"/>
  <c r="K38" i="29" s="1"/>
  <c r="L38" i="29" s="1"/>
  <c r="M38" i="29" s="1"/>
  <c r="N38" i="29" s="1"/>
  <c r="O38" i="29" s="1"/>
  <c r="P38" i="29" s="1"/>
  <c r="Q38" i="29" s="1"/>
  <c r="R38" i="29" s="1"/>
  <c r="S38" i="29" s="1"/>
  <c r="F39" i="29"/>
  <c r="G39" i="29"/>
  <c r="H39" i="29" s="1"/>
  <c r="I39" i="29" s="1"/>
  <c r="J39" i="29" s="1"/>
  <c r="K39" i="29" s="1"/>
  <c r="L39" i="29" s="1"/>
  <c r="M39" i="29" s="1"/>
  <c r="N39" i="29" s="1"/>
  <c r="O39" i="29" s="1"/>
  <c r="P39" i="29" s="1"/>
  <c r="Q39" i="29" s="1"/>
  <c r="R39" i="29" s="1"/>
  <c r="S39" i="29" s="1"/>
  <c r="F27" i="29"/>
  <c r="G27" i="29" s="1"/>
  <c r="H27" i="29" s="1"/>
  <c r="I27" i="29" s="1"/>
  <c r="J27" i="29" s="1"/>
  <c r="K27" i="29" s="1"/>
  <c r="L27" i="29" s="1"/>
  <c r="M27" i="29" s="1"/>
  <c r="N27" i="29" s="1"/>
  <c r="O27" i="29" s="1"/>
  <c r="P27" i="29" s="1"/>
  <c r="Q27" i="29" s="1"/>
  <c r="R27" i="29" s="1"/>
  <c r="S27" i="29" s="1"/>
  <c r="F26" i="29"/>
  <c r="G26" i="29" s="1"/>
  <c r="H26" i="29" s="1"/>
  <c r="I26" i="29" s="1"/>
  <c r="J26" i="29" s="1"/>
  <c r="K26" i="29" s="1"/>
  <c r="L26" i="29" s="1"/>
  <c r="M26" i="29" s="1"/>
  <c r="N26" i="29" s="1"/>
  <c r="O26" i="29" s="1"/>
  <c r="P26" i="29" s="1"/>
  <c r="Q26" i="29" s="1"/>
  <c r="R26" i="29" s="1"/>
  <c r="S26" i="29" s="1"/>
  <c r="U20" i="29"/>
  <c r="U19" i="29"/>
  <c r="E25" i="27" l="1"/>
  <c r="E26" i="27" s="1"/>
  <c r="E27" i="27" s="1"/>
  <c r="E28" i="27" s="1"/>
  <c r="E29" i="27" s="1"/>
  <c r="E30" i="27" s="1"/>
  <c r="E31" i="27" s="1"/>
  <c r="E32" i="27" s="1"/>
  <c r="S22" i="27"/>
  <c r="T22" i="27"/>
  <c r="E28" i="26"/>
  <c r="E29" i="26" s="1"/>
  <c r="F28" i="26" l="1"/>
  <c r="G28" i="26" s="1"/>
  <c r="H28" i="26" s="1"/>
  <c r="I28" i="26" s="1"/>
  <c r="J28" i="26" s="1"/>
  <c r="K28" i="26" s="1"/>
  <c r="L28" i="26" s="1"/>
  <c r="M28" i="26" s="1"/>
  <c r="N28" i="26" s="1"/>
  <c r="O28" i="26" s="1"/>
  <c r="P28" i="26" s="1"/>
  <c r="Q28" i="26" s="1"/>
  <c r="R28" i="26" s="1"/>
  <c r="S28" i="26" s="1"/>
  <c r="T28" i="26" s="1"/>
  <c r="U28" i="26" s="1"/>
  <c r="F29" i="26"/>
  <c r="G29" i="26" s="1"/>
  <c r="H29" i="26" s="1"/>
  <c r="I29" i="26" s="1"/>
  <c r="J29" i="26" s="1"/>
  <c r="K29" i="26" s="1"/>
  <c r="L29" i="26" s="1"/>
  <c r="M29" i="26" s="1"/>
  <c r="N29" i="26" s="1"/>
  <c r="O29" i="26" s="1"/>
  <c r="P29" i="26" s="1"/>
  <c r="Q29" i="26" s="1"/>
  <c r="R29" i="26" s="1"/>
  <c r="S29" i="26" s="1"/>
  <c r="T29" i="26" s="1"/>
  <c r="U29" i="26" s="1"/>
  <c r="E30" i="26"/>
  <c r="E31" i="26" s="1"/>
  <c r="F31" i="26" s="1"/>
  <c r="G31" i="26" s="1"/>
  <c r="H31" i="26" s="1"/>
  <c r="I31" i="26" s="1"/>
  <c r="J31" i="26" s="1"/>
  <c r="K31" i="26" s="1"/>
  <c r="L31" i="26" s="1"/>
  <c r="M31" i="26" s="1"/>
  <c r="N31" i="26" s="1"/>
  <c r="O31" i="26" s="1"/>
  <c r="P31" i="26" s="1"/>
  <c r="Q31" i="26" s="1"/>
  <c r="R31" i="26" s="1"/>
  <c r="S31" i="26" s="1"/>
  <c r="T31" i="26" s="1"/>
  <c r="U31" i="26" s="1"/>
  <c r="X31" i="26" s="1"/>
  <c r="E32" i="26"/>
  <c r="O22" i="22"/>
  <c r="O21" i="22"/>
  <c r="J25" i="13"/>
  <c r="K25" i="13" s="1"/>
  <c r="L25" i="13" s="1"/>
  <c r="M25" i="13" s="1"/>
  <c r="N25" i="13" s="1"/>
  <c r="O25" i="13" s="1"/>
  <c r="P25" i="13" s="1"/>
  <c r="Q25" i="13" s="1"/>
  <c r="R25" i="13" s="1"/>
  <c r="S25" i="13" s="1"/>
  <c r="T25" i="13" s="1"/>
  <c r="J26" i="13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J27" i="13"/>
  <c r="K27" i="13" s="1"/>
  <c r="L27" i="13" s="1"/>
  <c r="M27" i="13" s="1"/>
  <c r="N27" i="13" s="1"/>
  <c r="O27" i="13" s="1"/>
  <c r="P27" i="13" s="1"/>
  <c r="Q27" i="13" s="1"/>
  <c r="R27" i="13" s="1"/>
  <c r="S27" i="13" s="1"/>
  <c r="T27" i="13" s="1"/>
  <c r="J28" i="13"/>
  <c r="K28" i="13" s="1"/>
  <c r="L28" i="13" s="1"/>
  <c r="M28" i="13" s="1"/>
  <c r="N28" i="13" s="1"/>
  <c r="O28" i="13" s="1"/>
  <c r="P28" i="13" s="1"/>
  <c r="Q28" i="13" s="1"/>
  <c r="R28" i="13" s="1"/>
  <c r="S28" i="13" s="1"/>
  <c r="T28" i="13" s="1"/>
  <c r="J29" i="13"/>
  <c r="K29" i="13" s="1"/>
  <c r="L29" i="13" s="1"/>
  <c r="M29" i="13" s="1"/>
  <c r="N29" i="13" s="1"/>
  <c r="O29" i="13" s="1"/>
  <c r="P29" i="13" s="1"/>
  <c r="Q29" i="13" s="1"/>
  <c r="R29" i="13" s="1"/>
  <c r="S29" i="13" s="1"/>
  <c r="T29" i="13" s="1"/>
  <c r="J30" i="13"/>
  <c r="K30" i="13" s="1"/>
  <c r="L30" i="13" s="1"/>
  <c r="M30" i="13" s="1"/>
  <c r="N30" i="13" s="1"/>
  <c r="O30" i="13" s="1"/>
  <c r="P30" i="13" s="1"/>
  <c r="Q30" i="13" s="1"/>
  <c r="R30" i="13" s="1"/>
  <c r="S30" i="13" s="1"/>
  <c r="T30" i="13" s="1"/>
  <c r="J31" i="13"/>
  <c r="K31" i="13" s="1"/>
  <c r="L31" i="13" s="1"/>
  <c r="M31" i="13" s="1"/>
  <c r="N31" i="13" s="1"/>
  <c r="O31" i="13" s="1"/>
  <c r="P31" i="13" s="1"/>
  <c r="Q31" i="13" s="1"/>
  <c r="R31" i="13" s="1"/>
  <c r="S31" i="13" s="1"/>
  <c r="T31" i="13" s="1"/>
  <c r="J32" i="13"/>
  <c r="K32" i="13" s="1"/>
  <c r="L32" i="13" s="1"/>
  <c r="M32" i="13" s="1"/>
  <c r="N32" i="13" s="1"/>
  <c r="O32" i="13" s="1"/>
  <c r="P32" i="13" s="1"/>
  <c r="Q32" i="13" s="1"/>
  <c r="R32" i="13" s="1"/>
  <c r="S32" i="13" s="1"/>
  <c r="T32" i="13" s="1"/>
  <c r="J33" i="13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J34" i="13"/>
  <c r="K34" i="13" s="1"/>
  <c r="L34" i="13" s="1"/>
  <c r="M34" i="13" s="1"/>
  <c r="N34" i="13" s="1"/>
  <c r="O34" i="13" s="1"/>
  <c r="P34" i="13" s="1"/>
  <c r="Q34" i="13" s="1"/>
  <c r="R34" i="13" s="1"/>
  <c r="S34" i="13" s="1"/>
  <c r="T34" i="13" s="1"/>
  <c r="J35" i="13"/>
  <c r="K35" i="13" s="1"/>
  <c r="L35" i="13" s="1"/>
  <c r="M35" i="13" s="1"/>
  <c r="N35" i="13" s="1"/>
  <c r="O35" i="13" s="1"/>
  <c r="P35" i="13" s="1"/>
  <c r="Q35" i="13" s="1"/>
  <c r="R35" i="13" s="1"/>
  <c r="S35" i="13" s="1"/>
  <c r="T35" i="13" s="1"/>
  <c r="J36" i="13"/>
  <c r="K36" i="13" s="1"/>
  <c r="L36" i="13" s="1"/>
  <c r="M36" i="13" s="1"/>
  <c r="N36" i="13" s="1"/>
  <c r="O36" i="13" s="1"/>
  <c r="P36" i="13" s="1"/>
  <c r="Q36" i="13" s="1"/>
  <c r="R36" i="13" s="1"/>
  <c r="S36" i="13" s="1"/>
  <c r="T36" i="13" s="1"/>
  <c r="J37" i="13"/>
  <c r="K37" i="13" s="1"/>
  <c r="L37" i="13" s="1"/>
  <c r="M37" i="13" s="1"/>
  <c r="N37" i="13" s="1"/>
  <c r="O37" i="13" s="1"/>
  <c r="P37" i="13" s="1"/>
  <c r="Q37" i="13" s="1"/>
  <c r="R37" i="13" s="1"/>
  <c r="S37" i="13" s="1"/>
  <c r="T37" i="13" s="1"/>
  <c r="J38" i="13"/>
  <c r="K38" i="13" s="1"/>
  <c r="L38" i="13" s="1"/>
  <c r="M38" i="13" s="1"/>
  <c r="N38" i="13" s="1"/>
  <c r="O38" i="13" s="1"/>
  <c r="P38" i="13" s="1"/>
  <c r="Q38" i="13" s="1"/>
  <c r="R38" i="13" s="1"/>
  <c r="S38" i="13" s="1"/>
  <c r="T38" i="13" s="1"/>
  <c r="J39" i="13"/>
  <c r="K39" i="13" s="1"/>
  <c r="L39" i="13" s="1"/>
  <c r="M39" i="13" s="1"/>
  <c r="N39" i="13" s="1"/>
  <c r="O39" i="13" s="1"/>
  <c r="P39" i="13" s="1"/>
  <c r="Q39" i="13" s="1"/>
  <c r="R39" i="13" s="1"/>
  <c r="S39" i="13" s="1"/>
  <c r="T39" i="13" s="1"/>
  <c r="J40" i="13"/>
  <c r="K40" i="13" s="1"/>
  <c r="L40" i="13" s="1"/>
  <c r="M40" i="13" s="1"/>
  <c r="N40" i="13" s="1"/>
  <c r="O40" i="13" s="1"/>
  <c r="P40" i="13" s="1"/>
  <c r="Q40" i="13" s="1"/>
  <c r="R40" i="13" s="1"/>
  <c r="S40" i="13" s="1"/>
  <c r="T40" i="13" s="1"/>
  <c r="J41" i="13"/>
  <c r="K41" i="13" s="1"/>
  <c r="L41" i="13" s="1"/>
  <c r="M41" i="13" s="1"/>
  <c r="N41" i="13" s="1"/>
  <c r="O41" i="13" s="1"/>
  <c r="P41" i="13" s="1"/>
  <c r="Q41" i="13" s="1"/>
  <c r="R41" i="13" s="1"/>
  <c r="S41" i="13" s="1"/>
  <c r="T41" i="13" s="1"/>
  <c r="J42" i="13"/>
  <c r="K42" i="13" s="1"/>
  <c r="L42" i="13" s="1"/>
  <c r="M42" i="13" s="1"/>
  <c r="N42" i="13" s="1"/>
  <c r="O42" i="13" s="1"/>
  <c r="P42" i="13" s="1"/>
  <c r="Q42" i="13" s="1"/>
  <c r="R42" i="13" s="1"/>
  <c r="S42" i="13" s="1"/>
  <c r="T42" i="13" s="1"/>
  <c r="J43" i="13"/>
  <c r="K43" i="13" s="1"/>
  <c r="L43" i="13" s="1"/>
  <c r="M43" i="13" s="1"/>
  <c r="N43" i="13" s="1"/>
  <c r="O43" i="13" s="1"/>
  <c r="P43" i="13" s="1"/>
  <c r="Q43" i="13" s="1"/>
  <c r="R43" i="13" s="1"/>
  <c r="S43" i="13" s="1"/>
  <c r="T43" i="13" s="1"/>
  <c r="J44" i="13"/>
  <c r="K44" i="13" s="1"/>
  <c r="L44" i="13" s="1"/>
  <c r="M44" i="13" s="1"/>
  <c r="N44" i="13" s="1"/>
  <c r="O44" i="13" s="1"/>
  <c r="P44" i="13" s="1"/>
  <c r="Q44" i="13" s="1"/>
  <c r="R44" i="13" s="1"/>
  <c r="S44" i="13" s="1"/>
  <c r="T44" i="13" s="1"/>
  <c r="H25" i="13"/>
  <c r="G25" i="13" s="1"/>
  <c r="F25" i="13" s="1"/>
  <c r="E25" i="13" s="1"/>
  <c r="D25" i="13" s="1"/>
  <c r="H26" i="13"/>
  <c r="G26" i="13" s="1"/>
  <c r="F26" i="13" s="1"/>
  <c r="E26" i="13" s="1"/>
  <c r="D26" i="13" s="1"/>
  <c r="H27" i="13"/>
  <c r="G27" i="13" s="1"/>
  <c r="F27" i="13" s="1"/>
  <c r="E27" i="13" s="1"/>
  <c r="D27" i="13" s="1"/>
  <c r="H28" i="13"/>
  <c r="G28" i="13" s="1"/>
  <c r="F28" i="13" s="1"/>
  <c r="E28" i="13" s="1"/>
  <c r="D28" i="13" s="1"/>
  <c r="H29" i="13"/>
  <c r="G29" i="13" s="1"/>
  <c r="F29" i="13" s="1"/>
  <c r="E29" i="13" s="1"/>
  <c r="D29" i="13" s="1"/>
  <c r="H30" i="13"/>
  <c r="G30" i="13" s="1"/>
  <c r="F30" i="13" s="1"/>
  <c r="E30" i="13" s="1"/>
  <c r="D30" i="13" s="1"/>
  <c r="H31" i="13"/>
  <c r="G31" i="13" s="1"/>
  <c r="F31" i="13" s="1"/>
  <c r="E31" i="13" s="1"/>
  <c r="D31" i="13" s="1"/>
  <c r="H32" i="13"/>
  <c r="G32" i="13" s="1"/>
  <c r="F32" i="13" s="1"/>
  <c r="E32" i="13" s="1"/>
  <c r="D32" i="13" s="1"/>
  <c r="H33" i="13"/>
  <c r="G33" i="13" s="1"/>
  <c r="F33" i="13" s="1"/>
  <c r="E33" i="13" s="1"/>
  <c r="D33" i="13" s="1"/>
  <c r="H34" i="13"/>
  <c r="G34" i="13" s="1"/>
  <c r="F34" i="13" s="1"/>
  <c r="E34" i="13" s="1"/>
  <c r="D34" i="13" s="1"/>
  <c r="H35" i="13"/>
  <c r="G35" i="13" s="1"/>
  <c r="F35" i="13" s="1"/>
  <c r="E35" i="13" s="1"/>
  <c r="D35" i="13" s="1"/>
  <c r="H36" i="13"/>
  <c r="G36" i="13" s="1"/>
  <c r="F36" i="13" s="1"/>
  <c r="E36" i="13" s="1"/>
  <c r="D36" i="13" s="1"/>
  <c r="H37" i="13"/>
  <c r="G37" i="13" s="1"/>
  <c r="F37" i="13" s="1"/>
  <c r="E37" i="13" s="1"/>
  <c r="D37" i="13" s="1"/>
  <c r="H38" i="13"/>
  <c r="G38" i="13" s="1"/>
  <c r="F38" i="13" s="1"/>
  <c r="E38" i="13" s="1"/>
  <c r="D38" i="13" s="1"/>
  <c r="H39" i="13"/>
  <c r="G39" i="13" s="1"/>
  <c r="F39" i="13" s="1"/>
  <c r="E39" i="13" s="1"/>
  <c r="D39" i="13" s="1"/>
  <c r="H40" i="13"/>
  <c r="G40" i="13" s="1"/>
  <c r="F40" i="13" s="1"/>
  <c r="E40" i="13" s="1"/>
  <c r="D40" i="13" s="1"/>
  <c r="H41" i="13"/>
  <c r="G41" i="13" s="1"/>
  <c r="F41" i="13" s="1"/>
  <c r="E41" i="13" s="1"/>
  <c r="D41" i="13" s="1"/>
  <c r="H42" i="13"/>
  <c r="G42" i="13" s="1"/>
  <c r="F42" i="13" s="1"/>
  <c r="E42" i="13" s="1"/>
  <c r="D42" i="13" s="1"/>
  <c r="H43" i="13"/>
  <c r="G43" i="13" s="1"/>
  <c r="F43" i="13" s="1"/>
  <c r="E43" i="13" s="1"/>
  <c r="D43" i="13" s="1"/>
  <c r="H44" i="13"/>
  <c r="G44" i="13" s="1"/>
  <c r="F44" i="13" s="1"/>
  <c r="E44" i="13" s="1"/>
  <c r="D44" i="13" s="1"/>
  <c r="J24" i="13"/>
  <c r="K24" i="13" s="1"/>
  <c r="L24" i="13" s="1"/>
  <c r="M24" i="13" s="1"/>
  <c r="N24" i="13" s="1"/>
  <c r="O24" i="13" s="1"/>
  <c r="P24" i="13" s="1"/>
  <c r="Q24" i="13" s="1"/>
  <c r="R24" i="13" s="1"/>
  <c r="S24" i="13" s="1"/>
  <c r="T24" i="13" s="1"/>
  <c r="H24" i="13"/>
  <c r="G24" i="13" s="1"/>
  <c r="F24" i="13" s="1"/>
  <c r="E24" i="13" s="1"/>
  <c r="D24" i="13" s="1"/>
  <c r="J50" i="12"/>
  <c r="K50" i="12" s="1"/>
  <c r="L50" i="12" s="1"/>
  <c r="M50" i="12" s="1"/>
  <c r="N50" i="12" s="1"/>
  <c r="O50" i="12" s="1"/>
  <c r="P50" i="12" s="1"/>
  <c r="Q50" i="12" s="1"/>
  <c r="R50" i="12" s="1"/>
  <c r="S50" i="12" s="1"/>
  <c r="T50" i="12" s="1"/>
  <c r="J49" i="12"/>
  <c r="K49" i="12" s="1"/>
  <c r="L49" i="12" s="1"/>
  <c r="M49" i="12" s="1"/>
  <c r="N49" i="12" s="1"/>
  <c r="O49" i="12" s="1"/>
  <c r="P49" i="12" s="1"/>
  <c r="Q49" i="12" s="1"/>
  <c r="R49" i="12" s="1"/>
  <c r="S49" i="12" s="1"/>
  <c r="T49" i="12" s="1"/>
  <c r="H50" i="12"/>
  <c r="G50" i="12" s="1"/>
  <c r="F50" i="12" s="1"/>
  <c r="E50" i="12" s="1"/>
  <c r="D50" i="12" s="1"/>
  <c r="H49" i="12"/>
  <c r="G49" i="12" s="1"/>
  <c r="F49" i="12" s="1"/>
  <c r="E49" i="12" s="1"/>
  <c r="D49" i="12" s="1"/>
  <c r="J27" i="12"/>
  <c r="K27" i="12" s="1"/>
  <c r="L27" i="12" s="1"/>
  <c r="M27" i="12" s="1"/>
  <c r="N27" i="12" s="1"/>
  <c r="O27" i="12" s="1"/>
  <c r="P27" i="12" s="1"/>
  <c r="Q27" i="12" s="1"/>
  <c r="R27" i="12" s="1"/>
  <c r="S27" i="12" s="1"/>
  <c r="T27" i="12" s="1"/>
  <c r="J28" i="12"/>
  <c r="K28" i="12" s="1"/>
  <c r="L28" i="12" s="1"/>
  <c r="M28" i="12" s="1"/>
  <c r="N28" i="12" s="1"/>
  <c r="O28" i="12" s="1"/>
  <c r="P28" i="12" s="1"/>
  <c r="Q28" i="12" s="1"/>
  <c r="R28" i="12" s="1"/>
  <c r="S28" i="12" s="1"/>
  <c r="T28" i="12" s="1"/>
  <c r="J29" i="12"/>
  <c r="K29" i="12" s="1"/>
  <c r="L29" i="12" s="1"/>
  <c r="M29" i="12" s="1"/>
  <c r="N29" i="12" s="1"/>
  <c r="O29" i="12" s="1"/>
  <c r="P29" i="12" s="1"/>
  <c r="Q29" i="12" s="1"/>
  <c r="R29" i="12" s="1"/>
  <c r="S29" i="12" s="1"/>
  <c r="T29" i="12" s="1"/>
  <c r="J30" i="12"/>
  <c r="K30" i="12" s="1"/>
  <c r="L30" i="12" s="1"/>
  <c r="M30" i="12" s="1"/>
  <c r="N30" i="12" s="1"/>
  <c r="O30" i="12" s="1"/>
  <c r="P30" i="12" s="1"/>
  <c r="Q30" i="12" s="1"/>
  <c r="R30" i="12" s="1"/>
  <c r="S30" i="12" s="1"/>
  <c r="T30" i="12" s="1"/>
  <c r="J31" i="12"/>
  <c r="K31" i="12" s="1"/>
  <c r="L31" i="12" s="1"/>
  <c r="M31" i="12" s="1"/>
  <c r="N31" i="12" s="1"/>
  <c r="O31" i="12" s="1"/>
  <c r="P31" i="12" s="1"/>
  <c r="Q31" i="12" s="1"/>
  <c r="R31" i="12" s="1"/>
  <c r="S31" i="12" s="1"/>
  <c r="T31" i="12" s="1"/>
  <c r="J32" i="12"/>
  <c r="K32" i="12" s="1"/>
  <c r="L32" i="12" s="1"/>
  <c r="M32" i="12" s="1"/>
  <c r="N32" i="12" s="1"/>
  <c r="O32" i="12" s="1"/>
  <c r="P32" i="12" s="1"/>
  <c r="Q32" i="12" s="1"/>
  <c r="R32" i="12" s="1"/>
  <c r="S32" i="12" s="1"/>
  <c r="T32" i="12" s="1"/>
  <c r="J33" i="12"/>
  <c r="K33" i="12" s="1"/>
  <c r="L33" i="12" s="1"/>
  <c r="M33" i="12" s="1"/>
  <c r="N33" i="12" s="1"/>
  <c r="O33" i="12" s="1"/>
  <c r="P33" i="12" s="1"/>
  <c r="Q33" i="12" s="1"/>
  <c r="R33" i="12" s="1"/>
  <c r="S33" i="12" s="1"/>
  <c r="T33" i="12" s="1"/>
  <c r="J34" i="12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J35" i="12"/>
  <c r="K35" i="12" s="1"/>
  <c r="L35" i="12" s="1"/>
  <c r="M35" i="12" s="1"/>
  <c r="N35" i="12" s="1"/>
  <c r="O35" i="12" s="1"/>
  <c r="P35" i="12" s="1"/>
  <c r="Q35" i="12" s="1"/>
  <c r="R35" i="12" s="1"/>
  <c r="S35" i="12" s="1"/>
  <c r="T35" i="12" s="1"/>
  <c r="J36" i="12"/>
  <c r="K36" i="12" s="1"/>
  <c r="L36" i="12" s="1"/>
  <c r="M36" i="12" s="1"/>
  <c r="N36" i="12" s="1"/>
  <c r="O36" i="12" s="1"/>
  <c r="P36" i="12" s="1"/>
  <c r="Q36" i="12" s="1"/>
  <c r="R36" i="12" s="1"/>
  <c r="S36" i="12" s="1"/>
  <c r="T36" i="12" s="1"/>
  <c r="J37" i="12"/>
  <c r="K37" i="12" s="1"/>
  <c r="L37" i="12" s="1"/>
  <c r="M37" i="12" s="1"/>
  <c r="N37" i="12" s="1"/>
  <c r="O37" i="12" s="1"/>
  <c r="P37" i="12" s="1"/>
  <c r="Q37" i="12" s="1"/>
  <c r="R37" i="12" s="1"/>
  <c r="S37" i="12" s="1"/>
  <c r="T37" i="12" s="1"/>
  <c r="J38" i="12"/>
  <c r="K38" i="12" s="1"/>
  <c r="L38" i="12" s="1"/>
  <c r="M38" i="12" s="1"/>
  <c r="N38" i="12" s="1"/>
  <c r="O38" i="12" s="1"/>
  <c r="P38" i="12" s="1"/>
  <c r="Q38" i="12" s="1"/>
  <c r="R38" i="12" s="1"/>
  <c r="S38" i="12" s="1"/>
  <c r="T38" i="12" s="1"/>
  <c r="J39" i="12"/>
  <c r="K39" i="12" s="1"/>
  <c r="L39" i="12" s="1"/>
  <c r="M39" i="12" s="1"/>
  <c r="N39" i="12" s="1"/>
  <c r="O39" i="12" s="1"/>
  <c r="P39" i="12" s="1"/>
  <c r="Q39" i="12" s="1"/>
  <c r="R39" i="12" s="1"/>
  <c r="S39" i="12" s="1"/>
  <c r="T39" i="12" s="1"/>
  <c r="J40" i="12"/>
  <c r="K40" i="12" s="1"/>
  <c r="L40" i="12" s="1"/>
  <c r="M40" i="12" s="1"/>
  <c r="N40" i="12" s="1"/>
  <c r="O40" i="12" s="1"/>
  <c r="P40" i="12" s="1"/>
  <c r="Q40" i="12" s="1"/>
  <c r="R40" i="12" s="1"/>
  <c r="S40" i="12" s="1"/>
  <c r="T40" i="12" s="1"/>
  <c r="J41" i="12"/>
  <c r="K41" i="12" s="1"/>
  <c r="L41" i="12" s="1"/>
  <c r="M41" i="12" s="1"/>
  <c r="N41" i="12" s="1"/>
  <c r="O41" i="12" s="1"/>
  <c r="P41" i="12" s="1"/>
  <c r="Q41" i="12" s="1"/>
  <c r="R41" i="12" s="1"/>
  <c r="S41" i="12" s="1"/>
  <c r="T41" i="12" s="1"/>
  <c r="J42" i="12"/>
  <c r="K42" i="12" s="1"/>
  <c r="L42" i="12" s="1"/>
  <c r="M42" i="12" s="1"/>
  <c r="N42" i="12" s="1"/>
  <c r="O42" i="12" s="1"/>
  <c r="P42" i="12" s="1"/>
  <c r="Q42" i="12" s="1"/>
  <c r="R42" i="12" s="1"/>
  <c r="S42" i="12" s="1"/>
  <c r="T42" i="12" s="1"/>
  <c r="J43" i="12"/>
  <c r="K43" i="12" s="1"/>
  <c r="L43" i="12" s="1"/>
  <c r="M43" i="12" s="1"/>
  <c r="N43" i="12" s="1"/>
  <c r="O43" i="12" s="1"/>
  <c r="P43" i="12" s="1"/>
  <c r="Q43" i="12" s="1"/>
  <c r="R43" i="12" s="1"/>
  <c r="S43" i="12" s="1"/>
  <c r="T43" i="12" s="1"/>
  <c r="J44" i="12"/>
  <c r="K44" i="12" s="1"/>
  <c r="L44" i="12" s="1"/>
  <c r="M44" i="12" s="1"/>
  <c r="N44" i="12" s="1"/>
  <c r="O44" i="12" s="1"/>
  <c r="P44" i="12" s="1"/>
  <c r="Q44" i="12" s="1"/>
  <c r="R44" i="12" s="1"/>
  <c r="S44" i="12" s="1"/>
  <c r="T44" i="12" s="1"/>
  <c r="J45" i="12"/>
  <c r="K45" i="12" s="1"/>
  <c r="L45" i="12" s="1"/>
  <c r="M45" i="12" s="1"/>
  <c r="N45" i="12" s="1"/>
  <c r="O45" i="12" s="1"/>
  <c r="P45" i="12" s="1"/>
  <c r="Q45" i="12" s="1"/>
  <c r="R45" i="12" s="1"/>
  <c r="S45" i="12" s="1"/>
  <c r="T45" i="12" s="1"/>
  <c r="J46" i="12"/>
  <c r="K46" i="12" s="1"/>
  <c r="L46" i="12" s="1"/>
  <c r="M46" i="12" s="1"/>
  <c r="N46" i="12" s="1"/>
  <c r="O46" i="12" s="1"/>
  <c r="P46" i="12" s="1"/>
  <c r="Q46" i="12" s="1"/>
  <c r="R46" i="12" s="1"/>
  <c r="S46" i="12" s="1"/>
  <c r="T46" i="12" s="1"/>
  <c r="J47" i="12"/>
  <c r="K47" i="12" s="1"/>
  <c r="L47" i="12" s="1"/>
  <c r="M47" i="12" s="1"/>
  <c r="N47" i="12" s="1"/>
  <c r="O47" i="12" s="1"/>
  <c r="P47" i="12" s="1"/>
  <c r="Q47" i="12" s="1"/>
  <c r="R47" i="12" s="1"/>
  <c r="S47" i="12" s="1"/>
  <c r="T47" i="12" s="1"/>
  <c r="J48" i="12"/>
  <c r="K48" i="12" s="1"/>
  <c r="L48" i="12" s="1"/>
  <c r="M48" i="12" s="1"/>
  <c r="N48" i="12" s="1"/>
  <c r="O48" i="12" s="1"/>
  <c r="P48" i="12" s="1"/>
  <c r="Q48" i="12" s="1"/>
  <c r="R48" i="12" s="1"/>
  <c r="S48" i="12" s="1"/>
  <c r="T48" i="12" s="1"/>
  <c r="H27" i="12"/>
  <c r="G27" i="12" s="1"/>
  <c r="F27" i="12" s="1"/>
  <c r="E27" i="12" s="1"/>
  <c r="D27" i="12" s="1"/>
  <c r="H28" i="12"/>
  <c r="G28" i="12" s="1"/>
  <c r="F28" i="12" s="1"/>
  <c r="E28" i="12" s="1"/>
  <c r="D28" i="12" s="1"/>
  <c r="H29" i="12"/>
  <c r="G29" i="12" s="1"/>
  <c r="F29" i="12" s="1"/>
  <c r="E29" i="12" s="1"/>
  <c r="D29" i="12" s="1"/>
  <c r="H30" i="12"/>
  <c r="G30" i="12" s="1"/>
  <c r="F30" i="12" s="1"/>
  <c r="E30" i="12" s="1"/>
  <c r="D30" i="12" s="1"/>
  <c r="H31" i="12"/>
  <c r="G31" i="12" s="1"/>
  <c r="F31" i="12" s="1"/>
  <c r="E31" i="12" s="1"/>
  <c r="D31" i="12" s="1"/>
  <c r="H32" i="12"/>
  <c r="G32" i="12" s="1"/>
  <c r="F32" i="12" s="1"/>
  <c r="E32" i="12" s="1"/>
  <c r="D32" i="12" s="1"/>
  <c r="H33" i="12"/>
  <c r="G33" i="12" s="1"/>
  <c r="F33" i="12" s="1"/>
  <c r="E33" i="12" s="1"/>
  <c r="D33" i="12" s="1"/>
  <c r="H34" i="12"/>
  <c r="G34" i="12" s="1"/>
  <c r="F34" i="12" s="1"/>
  <c r="E34" i="12" s="1"/>
  <c r="D34" i="12" s="1"/>
  <c r="H35" i="12"/>
  <c r="G35" i="12" s="1"/>
  <c r="F35" i="12" s="1"/>
  <c r="E35" i="12" s="1"/>
  <c r="D35" i="12" s="1"/>
  <c r="H36" i="12"/>
  <c r="G36" i="12" s="1"/>
  <c r="F36" i="12" s="1"/>
  <c r="E36" i="12" s="1"/>
  <c r="D36" i="12" s="1"/>
  <c r="H37" i="12"/>
  <c r="G37" i="12" s="1"/>
  <c r="F37" i="12" s="1"/>
  <c r="E37" i="12" s="1"/>
  <c r="D37" i="12" s="1"/>
  <c r="H38" i="12"/>
  <c r="G38" i="12" s="1"/>
  <c r="F38" i="12" s="1"/>
  <c r="E38" i="12" s="1"/>
  <c r="D38" i="12" s="1"/>
  <c r="H39" i="12"/>
  <c r="G39" i="12" s="1"/>
  <c r="F39" i="12" s="1"/>
  <c r="E39" i="12" s="1"/>
  <c r="D39" i="12" s="1"/>
  <c r="H40" i="12"/>
  <c r="G40" i="12" s="1"/>
  <c r="F40" i="12" s="1"/>
  <c r="E40" i="12" s="1"/>
  <c r="D40" i="12" s="1"/>
  <c r="H41" i="12"/>
  <c r="G41" i="12" s="1"/>
  <c r="F41" i="12" s="1"/>
  <c r="E41" i="12" s="1"/>
  <c r="D41" i="12" s="1"/>
  <c r="H42" i="12"/>
  <c r="G42" i="12" s="1"/>
  <c r="F42" i="12" s="1"/>
  <c r="E42" i="12" s="1"/>
  <c r="D42" i="12" s="1"/>
  <c r="H43" i="12"/>
  <c r="G43" i="12" s="1"/>
  <c r="F43" i="12" s="1"/>
  <c r="E43" i="12" s="1"/>
  <c r="D43" i="12" s="1"/>
  <c r="H44" i="12"/>
  <c r="G44" i="12" s="1"/>
  <c r="F44" i="12" s="1"/>
  <c r="E44" i="12" s="1"/>
  <c r="D44" i="12" s="1"/>
  <c r="H45" i="12"/>
  <c r="G45" i="12" s="1"/>
  <c r="F45" i="12" s="1"/>
  <c r="E45" i="12" s="1"/>
  <c r="D45" i="12" s="1"/>
  <c r="H46" i="12"/>
  <c r="G46" i="12" s="1"/>
  <c r="F46" i="12" s="1"/>
  <c r="E46" i="12" s="1"/>
  <c r="D46" i="12" s="1"/>
  <c r="H47" i="12"/>
  <c r="G47" i="12" s="1"/>
  <c r="F47" i="12" s="1"/>
  <c r="E47" i="12" s="1"/>
  <c r="D47" i="12" s="1"/>
  <c r="H48" i="12"/>
  <c r="G48" i="12" s="1"/>
  <c r="F48" i="12" s="1"/>
  <c r="E48" i="12" s="1"/>
  <c r="D48" i="12" s="1"/>
  <c r="H26" i="12"/>
  <c r="G26" i="12" s="1"/>
  <c r="F26" i="12" s="1"/>
  <c r="E26" i="12" s="1"/>
  <c r="D26" i="12" s="1"/>
  <c r="J26" i="12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J25" i="12"/>
  <c r="K25" i="12" s="1"/>
  <c r="L25" i="12" s="1"/>
  <c r="M25" i="12" s="1"/>
  <c r="N25" i="12" s="1"/>
  <c r="O25" i="12" s="1"/>
  <c r="P25" i="12" s="1"/>
  <c r="Q25" i="12" s="1"/>
  <c r="R25" i="12" s="1"/>
  <c r="S25" i="12" s="1"/>
  <c r="T25" i="12" s="1"/>
  <c r="H25" i="12"/>
  <c r="G25" i="12" s="1"/>
  <c r="F25" i="12" s="1"/>
  <c r="E25" i="12" s="1"/>
  <c r="D25" i="12" s="1"/>
  <c r="X28" i="26"/>
  <c r="V20" i="26"/>
  <c r="V19" i="26"/>
  <c r="F27" i="26"/>
  <c r="G27" i="26" s="1"/>
  <c r="H27" i="26" s="1"/>
  <c r="I27" i="26" s="1"/>
  <c r="J27" i="26" s="1"/>
  <c r="K27" i="26" s="1"/>
  <c r="L27" i="26" s="1"/>
  <c r="M27" i="26" s="1"/>
  <c r="N27" i="26" s="1"/>
  <c r="O27" i="26" s="1"/>
  <c r="P27" i="26" s="1"/>
  <c r="Q27" i="26" s="1"/>
  <c r="R27" i="26" s="1"/>
  <c r="S27" i="26" s="1"/>
  <c r="T27" i="26" s="1"/>
  <c r="U27" i="26" s="1"/>
  <c r="X27" i="26" s="1"/>
  <c r="P16" i="20"/>
  <c r="J53" i="15"/>
  <c r="Y42" i="12"/>
  <c r="Y43" i="12"/>
  <c r="Y44" i="12"/>
  <c r="Y45" i="12"/>
  <c r="Y46" i="12"/>
  <c r="Y47" i="12"/>
  <c r="Y49" i="12"/>
  <c r="Y50" i="12"/>
  <c r="Y48" i="12"/>
  <c r="J58" i="14"/>
  <c r="I47" i="16"/>
  <c r="T16" i="16"/>
  <c r="W18" i="13"/>
  <c r="W17" i="13"/>
  <c r="W19" i="12"/>
  <c r="W18" i="12"/>
  <c r="F46" i="9"/>
  <c r="G46" i="9" s="1"/>
  <c r="H46" i="9" s="1"/>
  <c r="I46" i="9" s="1"/>
  <c r="J46" i="9" s="1"/>
  <c r="K46" i="9" s="1"/>
  <c r="L46" i="9" s="1"/>
  <c r="M46" i="9" s="1"/>
  <c r="N46" i="9" s="1"/>
  <c r="O46" i="9" s="1"/>
  <c r="P46" i="9" s="1"/>
  <c r="Q46" i="9" s="1"/>
  <c r="R46" i="9" s="1"/>
  <c r="S46" i="9" s="1"/>
  <c r="T46" i="9" s="1"/>
  <c r="U46" i="9" s="1"/>
  <c r="F45" i="9"/>
  <c r="G45" i="9" s="1"/>
  <c r="H45" i="9" s="1"/>
  <c r="I45" i="9" s="1"/>
  <c r="J45" i="9" s="1"/>
  <c r="K45" i="9" s="1"/>
  <c r="L45" i="9" s="1"/>
  <c r="M45" i="9" s="1"/>
  <c r="N45" i="9" s="1"/>
  <c r="O45" i="9" s="1"/>
  <c r="P45" i="9" s="1"/>
  <c r="Q45" i="9" s="1"/>
  <c r="R45" i="9" s="1"/>
  <c r="S45" i="9" s="1"/>
  <c r="T45" i="9" s="1"/>
  <c r="U45" i="9" s="1"/>
  <c r="F44" i="9"/>
  <c r="G44" i="9" s="1"/>
  <c r="H44" i="9" s="1"/>
  <c r="I44" i="9" s="1"/>
  <c r="J44" i="9" s="1"/>
  <c r="K44" i="9" s="1"/>
  <c r="L44" i="9" s="1"/>
  <c r="M44" i="9" s="1"/>
  <c r="N44" i="9" s="1"/>
  <c r="O44" i="9" s="1"/>
  <c r="P44" i="9" s="1"/>
  <c r="Q44" i="9" s="1"/>
  <c r="R44" i="9" s="1"/>
  <c r="S44" i="9" s="1"/>
  <c r="T44" i="9" s="1"/>
  <c r="U44" i="9" s="1"/>
  <c r="F22" i="9"/>
  <c r="G22" i="9" s="1"/>
  <c r="H22" i="9" s="1"/>
  <c r="I22" i="9" s="1"/>
  <c r="J22" i="9" s="1"/>
  <c r="K22" i="9" s="1"/>
  <c r="L22" i="9" s="1"/>
  <c r="M22" i="9" s="1"/>
  <c r="N22" i="9" s="1"/>
  <c r="O22" i="9" s="1"/>
  <c r="P22" i="9" s="1"/>
  <c r="Q22" i="9" s="1"/>
  <c r="R22" i="9" s="1"/>
  <c r="S22" i="9" s="1"/>
  <c r="T22" i="9" s="1"/>
  <c r="U22" i="9" s="1"/>
  <c r="W20" i="45"/>
  <c r="W19" i="45"/>
  <c r="W20" i="44"/>
  <c r="W19" i="44"/>
  <c r="W20" i="43"/>
  <c r="W19" i="43"/>
  <c r="F45" i="39"/>
  <c r="G45" i="39" s="1"/>
  <c r="H45" i="39" s="1"/>
  <c r="I45" i="39" s="1"/>
  <c r="J45" i="39" s="1"/>
  <c r="K45" i="39" s="1"/>
  <c r="L45" i="39" s="1"/>
  <c r="M45" i="39" s="1"/>
  <c r="N45" i="39" s="1"/>
  <c r="O45" i="39" s="1"/>
  <c r="P45" i="39" s="1"/>
  <c r="Q45" i="39" s="1"/>
  <c r="R45" i="39" s="1"/>
  <c r="F44" i="39"/>
  <c r="G44" i="39" s="1"/>
  <c r="H44" i="39" s="1"/>
  <c r="I44" i="39" s="1"/>
  <c r="J44" i="39" s="1"/>
  <c r="K44" i="39" s="1"/>
  <c r="L44" i="39" s="1"/>
  <c r="M44" i="39" s="1"/>
  <c r="N44" i="39" s="1"/>
  <c r="O44" i="39" s="1"/>
  <c r="P44" i="39" s="1"/>
  <c r="Q44" i="39" s="1"/>
  <c r="R44" i="39" s="1"/>
  <c r="F43" i="39"/>
  <c r="G43" i="39" s="1"/>
  <c r="H43" i="39" s="1"/>
  <c r="I43" i="39" s="1"/>
  <c r="J43" i="39" s="1"/>
  <c r="K43" i="39" s="1"/>
  <c r="L43" i="39" s="1"/>
  <c r="M43" i="39" s="1"/>
  <c r="N43" i="39" s="1"/>
  <c r="O43" i="39" s="1"/>
  <c r="P43" i="39" s="1"/>
  <c r="Q43" i="39" s="1"/>
  <c r="R43" i="39" s="1"/>
  <c r="F42" i="39"/>
  <c r="G42" i="39" s="1"/>
  <c r="H42" i="39" s="1"/>
  <c r="I42" i="39" s="1"/>
  <c r="J42" i="39" s="1"/>
  <c r="K42" i="39" s="1"/>
  <c r="L42" i="39" s="1"/>
  <c r="M42" i="39" s="1"/>
  <c r="N42" i="39" s="1"/>
  <c r="O42" i="39" s="1"/>
  <c r="P42" i="39" s="1"/>
  <c r="Q42" i="39" s="1"/>
  <c r="R42" i="39" s="1"/>
  <c r="F41" i="39"/>
  <c r="G41" i="39" s="1"/>
  <c r="H41" i="39" s="1"/>
  <c r="I41" i="39" s="1"/>
  <c r="J41" i="39" s="1"/>
  <c r="K41" i="39" s="1"/>
  <c r="L41" i="39" s="1"/>
  <c r="M41" i="39" s="1"/>
  <c r="N41" i="39" s="1"/>
  <c r="O41" i="39" s="1"/>
  <c r="P41" i="39" s="1"/>
  <c r="Q41" i="39" s="1"/>
  <c r="R41" i="39" s="1"/>
  <c r="F40" i="39"/>
  <c r="G40" i="39" s="1"/>
  <c r="H40" i="39" s="1"/>
  <c r="I40" i="39" s="1"/>
  <c r="J40" i="39" s="1"/>
  <c r="K40" i="39" s="1"/>
  <c r="L40" i="39" s="1"/>
  <c r="M40" i="39" s="1"/>
  <c r="N40" i="39" s="1"/>
  <c r="O40" i="39" s="1"/>
  <c r="P40" i="39" s="1"/>
  <c r="Q40" i="39" s="1"/>
  <c r="R40" i="39" s="1"/>
  <c r="F39" i="39"/>
  <c r="G39" i="39" s="1"/>
  <c r="H39" i="39" s="1"/>
  <c r="I39" i="39" s="1"/>
  <c r="J39" i="39" s="1"/>
  <c r="K39" i="39" s="1"/>
  <c r="L39" i="39" s="1"/>
  <c r="M39" i="39" s="1"/>
  <c r="N39" i="39" s="1"/>
  <c r="O39" i="39" s="1"/>
  <c r="P39" i="39" s="1"/>
  <c r="Q39" i="39" s="1"/>
  <c r="R39" i="39" s="1"/>
  <c r="F38" i="39"/>
  <c r="G38" i="39" s="1"/>
  <c r="H38" i="39" s="1"/>
  <c r="I38" i="39" s="1"/>
  <c r="J38" i="39" s="1"/>
  <c r="K38" i="39" s="1"/>
  <c r="L38" i="39" s="1"/>
  <c r="M38" i="39" s="1"/>
  <c r="N38" i="39" s="1"/>
  <c r="O38" i="39" s="1"/>
  <c r="P38" i="39" s="1"/>
  <c r="Q38" i="39" s="1"/>
  <c r="R38" i="39" s="1"/>
  <c r="G37" i="39"/>
  <c r="H37" i="39" s="1"/>
  <c r="I37" i="39" s="1"/>
  <c r="J37" i="39" s="1"/>
  <c r="K37" i="39" s="1"/>
  <c r="L37" i="39" s="1"/>
  <c r="M37" i="39" s="1"/>
  <c r="N37" i="39" s="1"/>
  <c r="O37" i="39" s="1"/>
  <c r="P37" i="39" s="1"/>
  <c r="Q37" i="39" s="1"/>
  <c r="R37" i="39" s="1"/>
  <c r="F37" i="39"/>
  <c r="F36" i="39"/>
  <c r="G36" i="39" s="1"/>
  <c r="H36" i="39" s="1"/>
  <c r="I36" i="39" s="1"/>
  <c r="J36" i="39" s="1"/>
  <c r="K36" i="39" s="1"/>
  <c r="L36" i="39" s="1"/>
  <c r="M36" i="39" s="1"/>
  <c r="N36" i="39" s="1"/>
  <c r="O36" i="39" s="1"/>
  <c r="P36" i="39" s="1"/>
  <c r="Q36" i="39" s="1"/>
  <c r="R36" i="39" s="1"/>
  <c r="F35" i="39"/>
  <c r="G35" i="39" s="1"/>
  <c r="H35" i="39" s="1"/>
  <c r="I35" i="39" s="1"/>
  <c r="J35" i="39" s="1"/>
  <c r="K35" i="39" s="1"/>
  <c r="L35" i="39" s="1"/>
  <c r="M35" i="39" s="1"/>
  <c r="N35" i="39" s="1"/>
  <c r="O35" i="39" s="1"/>
  <c r="P35" i="39" s="1"/>
  <c r="Q35" i="39" s="1"/>
  <c r="R35" i="39" s="1"/>
  <c r="F34" i="39"/>
  <c r="G34" i="39" s="1"/>
  <c r="H34" i="39" s="1"/>
  <c r="I34" i="39" s="1"/>
  <c r="J34" i="39" s="1"/>
  <c r="K34" i="39" s="1"/>
  <c r="L34" i="39" s="1"/>
  <c r="M34" i="39" s="1"/>
  <c r="N34" i="39" s="1"/>
  <c r="O34" i="39" s="1"/>
  <c r="P34" i="39" s="1"/>
  <c r="Q34" i="39" s="1"/>
  <c r="R34" i="39" s="1"/>
  <c r="F33" i="39"/>
  <c r="G33" i="39" s="1"/>
  <c r="H33" i="39" s="1"/>
  <c r="I33" i="39" s="1"/>
  <c r="J33" i="39" s="1"/>
  <c r="K33" i="39" s="1"/>
  <c r="L33" i="39" s="1"/>
  <c r="M33" i="39" s="1"/>
  <c r="N33" i="39" s="1"/>
  <c r="O33" i="39" s="1"/>
  <c r="P33" i="39" s="1"/>
  <c r="Q33" i="39" s="1"/>
  <c r="R33" i="39" s="1"/>
  <c r="F32" i="39"/>
  <c r="G32" i="39" s="1"/>
  <c r="H32" i="39" s="1"/>
  <c r="I32" i="39" s="1"/>
  <c r="J32" i="39" s="1"/>
  <c r="K32" i="39" s="1"/>
  <c r="L32" i="39" s="1"/>
  <c r="M32" i="39" s="1"/>
  <c r="N32" i="39" s="1"/>
  <c r="O32" i="39" s="1"/>
  <c r="P32" i="39" s="1"/>
  <c r="Q32" i="39" s="1"/>
  <c r="R32" i="39" s="1"/>
  <c r="F31" i="39"/>
  <c r="G31" i="39" s="1"/>
  <c r="H31" i="39" s="1"/>
  <c r="I31" i="39" s="1"/>
  <c r="J31" i="39" s="1"/>
  <c r="K31" i="39" s="1"/>
  <c r="L31" i="39" s="1"/>
  <c r="M31" i="39" s="1"/>
  <c r="N31" i="39" s="1"/>
  <c r="O31" i="39" s="1"/>
  <c r="P31" i="39" s="1"/>
  <c r="Q31" i="39" s="1"/>
  <c r="R31" i="39" s="1"/>
  <c r="G30" i="39"/>
  <c r="H30" i="39" s="1"/>
  <c r="I30" i="39" s="1"/>
  <c r="J30" i="39" s="1"/>
  <c r="K30" i="39" s="1"/>
  <c r="L30" i="39" s="1"/>
  <c r="M30" i="39" s="1"/>
  <c r="N30" i="39" s="1"/>
  <c r="O30" i="39" s="1"/>
  <c r="P30" i="39" s="1"/>
  <c r="Q30" i="39" s="1"/>
  <c r="R30" i="39" s="1"/>
  <c r="F30" i="39"/>
  <c r="F29" i="39"/>
  <c r="G29" i="39" s="1"/>
  <c r="H29" i="39" s="1"/>
  <c r="I29" i="39" s="1"/>
  <c r="J29" i="39" s="1"/>
  <c r="K29" i="39" s="1"/>
  <c r="L29" i="39" s="1"/>
  <c r="M29" i="39" s="1"/>
  <c r="N29" i="39" s="1"/>
  <c r="O29" i="39" s="1"/>
  <c r="P29" i="39" s="1"/>
  <c r="Q29" i="39" s="1"/>
  <c r="R29" i="39" s="1"/>
  <c r="F28" i="39"/>
  <c r="G28" i="39" s="1"/>
  <c r="H28" i="39" s="1"/>
  <c r="I28" i="39" s="1"/>
  <c r="J28" i="39" s="1"/>
  <c r="K28" i="39" s="1"/>
  <c r="L28" i="39" s="1"/>
  <c r="M28" i="39" s="1"/>
  <c r="N28" i="39" s="1"/>
  <c r="O28" i="39" s="1"/>
  <c r="P28" i="39" s="1"/>
  <c r="Q28" i="39" s="1"/>
  <c r="R28" i="39" s="1"/>
  <c r="U28" i="39" s="1"/>
  <c r="F47" i="38"/>
  <c r="G47" i="38" s="1"/>
  <c r="H47" i="38" s="1"/>
  <c r="I47" i="38" s="1"/>
  <c r="J47" i="38" s="1"/>
  <c r="K47" i="38" s="1"/>
  <c r="L47" i="38" s="1"/>
  <c r="M47" i="38" s="1"/>
  <c r="N47" i="38" s="1"/>
  <c r="O47" i="38" s="1"/>
  <c r="P47" i="38" s="1"/>
  <c r="Q47" i="38" s="1"/>
  <c r="R47" i="38" s="1"/>
  <c r="F46" i="38"/>
  <c r="G46" i="38" s="1"/>
  <c r="H46" i="38" s="1"/>
  <c r="I46" i="38" s="1"/>
  <c r="J46" i="38" s="1"/>
  <c r="K46" i="38" s="1"/>
  <c r="L46" i="38" s="1"/>
  <c r="M46" i="38" s="1"/>
  <c r="N46" i="38" s="1"/>
  <c r="O46" i="38" s="1"/>
  <c r="P46" i="38" s="1"/>
  <c r="Q46" i="38" s="1"/>
  <c r="R46" i="38" s="1"/>
  <c r="F24" i="38"/>
  <c r="G24" i="38" s="1"/>
  <c r="H24" i="38" s="1"/>
  <c r="I24" i="38" s="1"/>
  <c r="J24" i="38" s="1"/>
  <c r="K24" i="38" s="1"/>
  <c r="L24" i="38" s="1"/>
  <c r="M24" i="38" s="1"/>
  <c r="N24" i="38" s="1"/>
  <c r="O24" i="38" s="1"/>
  <c r="P24" i="38" s="1"/>
  <c r="Q24" i="38" s="1"/>
  <c r="R24" i="38" s="1"/>
  <c r="F25" i="38"/>
  <c r="G25" i="38" s="1"/>
  <c r="H25" i="38" s="1"/>
  <c r="I25" i="38" s="1"/>
  <c r="J25" i="38" s="1"/>
  <c r="K25" i="38" s="1"/>
  <c r="L25" i="38" s="1"/>
  <c r="M25" i="38" s="1"/>
  <c r="N25" i="38" s="1"/>
  <c r="O25" i="38" s="1"/>
  <c r="P25" i="38" s="1"/>
  <c r="Q25" i="38" s="1"/>
  <c r="R25" i="38" s="1"/>
  <c r="F26" i="38"/>
  <c r="G26" i="38" s="1"/>
  <c r="H26" i="38" s="1"/>
  <c r="I26" i="38" s="1"/>
  <c r="J26" i="38" s="1"/>
  <c r="K26" i="38" s="1"/>
  <c r="L26" i="38" s="1"/>
  <c r="M26" i="38" s="1"/>
  <c r="N26" i="38" s="1"/>
  <c r="O26" i="38" s="1"/>
  <c r="P26" i="38" s="1"/>
  <c r="Q26" i="38" s="1"/>
  <c r="R26" i="38" s="1"/>
  <c r="F27" i="38"/>
  <c r="G27" i="38" s="1"/>
  <c r="H27" i="38" s="1"/>
  <c r="I27" i="38" s="1"/>
  <c r="J27" i="38" s="1"/>
  <c r="K27" i="38" s="1"/>
  <c r="L27" i="38" s="1"/>
  <c r="M27" i="38" s="1"/>
  <c r="N27" i="38" s="1"/>
  <c r="O27" i="38" s="1"/>
  <c r="P27" i="38" s="1"/>
  <c r="Q27" i="38" s="1"/>
  <c r="R27" i="38" s="1"/>
  <c r="F28" i="38"/>
  <c r="G28" i="38" s="1"/>
  <c r="H28" i="38" s="1"/>
  <c r="I28" i="38" s="1"/>
  <c r="J28" i="38" s="1"/>
  <c r="K28" i="38" s="1"/>
  <c r="L28" i="38" s="1"/>
  <c r="M28" i="38" s="1"/>
  <c r="N28" i="38" s="1"/>
  <c r="O28" i="38" s="1"/>
  <c r="P28" i="38" s="1"/>
  <c r="Q28" i="38" s="1"/>
  <c r="R28" i="38" s="1"/>
  <c r="F29" i="38"/>
  <c r="G29" i="38" s="1"/>
  <c r="H29" i="38" s="1"/>
  <c r="I29" i="38" s="1"/>
  <c r="J29" i="38" s="1"/>
  <c r="K29" i="38" s="1"/>
  <c r="L29" i="38" s="1"/>
  <c r="M29" i="38" s="1"/>
  <c r="N29" i="38" s="1"/>
  <c r="O29" i="38" s="1"/>
  <c r="P29" i="38" s="1"/>
  <c r="Q29" i="38" s="1"/>
  <c r="R29" i="38" s="1"/>
  <c r="F30" i="38"/>
  <c r="G30" i="38" s="1"/>
  <c r="H30" i="38" s="1"/>
  <c r="I30" i="38" s="1"/>
  <c r="J30" i="38" s="1"/>
  <c r="K30" i="38" s="1"/>
  <c r="L30" i="38" s="1"/>
  <c r="M30" i="38" s="1"/>
  <c r="N30" i="38" s="1"/>
  <c r="O30" i="38" s="1"/>
  <c r="P30" i="38" s="1"/>
  <c r="Q30" i="38" s="1"/>
  <c r="R30" i="38" s="1"/>
  <c r="F31" i="38"/>
  <c r="G31" i="38" s="1"/>
  <c r="H31" i="38" s="1"/>
  <c r="I31" i="38" s="1"/>
  <c r="J31" i="38" s="1"/>
  <c r="K31" i="38" s="1"/>
  <c r="L31" i="38" s="1"/>
  <c r="M31" i="38" s="1"/>
  <c r="N31" i="38" s="1"/>
  <c r="O31" i="38" s="1"/>
  <c r="P31" i="38" s="1"/>
  <c r="Q31" i="38" s="1"/>
  <c r="R31" i="38" s="1"/>
  <c r="F32" i="38"/>
  <c r="G32" i="38" s="1"/>
  <c r="H32" i="38" s="1"/>
  <c r="I32" i="38" s="1"/>
  <c r="J32" i="38" s="1"/>
  <c r="K32" i="38" s="1"/>
  <c r="L32" i="38" s="1"/>
  <c r="M32" i="38" s="1"/>
  <c r="N32" i="38" s="1"/>
  <c r="O32" i="38" s="1"/>
  <c r="P32" i="38" s="1"/>
  <c r="Q32" i="38" s="1"/>
  <c r="R32" i="38" s="1"/>
  <c r="F33" i="38"/>
  <c r="G33" i="38" s="1"/>
  <c r="H33" i="38" s="1"/>
  <c r="I33" i="38" s="1"/>
  <c r="J33" i="38" s="1"/>
  <c r="K33" i="38" s="1"/>
  <c r="L33" i="38" s="1"/>
  <c r="M33" i="38" s="1"/>
  <c r="N33" i="38" s="1"/>
  <c r="O33" i="38" s="1"/>
  <c r="P33" i="38" s="1"/>
  <c r="Q33" i="38" s="1"/>
  <c r="R33" i="38" s="1"/>
  <c r="F34" i="38"/>
  <c r="G34" i="38" s="1"/>
  <c r="H34" i="38" s="1"/>
  <c r="I34" i="38" s="1"/>
  <c r="J34" i="38" s="1"/>
  <c r="K34" i="38" s="1"/>
  <c r="L34" i="38" s="1"/>
  <c r="M34" i="38" s="1"/>
  <c r="N34" i="38" s="1"/>
  <c r="O34" i="38" s="1"/>
  <c r="P34" i="38" s="1"/>
  <c r="Q34" i="38" s="1"/>
  <c r="R34" i="38" s="1"/>
  <c r="F35" i="38"/>
  <c r="G35" i="38" s="1"/>
  <c r="H35" i="38" s="1"/>
  <c r="I35" i="38" s="1"/>
  <c r="J35" i="38" s="1"/>
  <c r="K35" i="38" s="1"/>
  <c r="L35" i="38" s="1"/>
  <c r="M35" i="38" s="1"/>
  <c r="N35" i="38" s="1"/>
  <c r="O35" i="38" s="1"/>
  <c r="P35" i="38" s="1"/>
  <c r="Q35" i="38" s="1"/>
  <c r="R35" i="38" s="1"/>
  <c r="F36" i="38"/>
  <c r="G36" i="38" s="1"/>
  <c r="H36" i="38" s="1"/>
  <c r="I36" i="38" s="1"/>
  <c r="J36" i="38" s="1"/>
  <c r="K36" i="38" s="1"/>
  <c r="L36" i="38" s="1"/>
  <c r="M36" i="38" s="1"/>
  <c r="N36" i="38" s="1"/>
  <c r="O36" i="38" s="1"/>
  <c r="P36" i="38" s="1"/>
  <c r="Q36" i="38" s="1"/>
  <c r="R36" i="38" s="1"/>
  <c r="F37" i="38"/>
  <c r="G37" i="38" s="1"/>
  <c r="H37" i="38" s="1"/>
  <c r="I37" i="38" s="1"/>
  <c r="J37" i="38" s="1"/>
  <c r="K37" i="38" s="1"/>
  <c r="L37" i="38" s="1"/>
  <c r="M37" i="38" s="1"/>
  <c r="N37" i="38" s="1"/>
  <c r="O37" i="38" s="1"/>
  <c r="P37" i="38" s="1"/>
  <c r="Q37" i="38" s="1"/>
  <c r="R37" i="38" s="1"/>
  <c r="F38" i="38"/>
  <c r="G38" i="38" s="1"/>
  <c r="H38" i="38" s="1"/>
  <c r="I38" i="38" s="1"/>
  <c r="J38" i="38" s="1"/>
  <c r="K38" i="38" s="1"/>
  <c r="L38" i="38" s="1"/>
  <c r="M38" i="38" s="1"/>
  <c r="N38" i="38" s="1"/>
  <c r="O38" i="38" s="1"/>
  <c r="P38" i="38" s="1"/>
  <c r="Q38" i="38" s="1"/>
  <c r="R38" i="38" s="1"/>
  <c r="F39" i="38"/>
  <c r="G39" i="38" s="1"/>
  <c r="H39" i="38" s="1"/>
  <c r="I39" i="38" s="1"/>
  <c r="J39" i="38" s="1"/>
  <c r="K39" i="38" s="1"/>
  <c r="L39" i="38" s="1"/>
  <c r="M39" i="38" s="1"/>
  <c r="N39" i="38" s="1"/>
  <c r="O39" i="38" s="1"/>
  <c r="P39" i="38" s="1"/>
  <c r="Q39" i="38" s="1"/>
  <c r="R39" i="38" s="1"/>
  <c r="F40" i="38"/>
  <c r="G40" i="38" s="1"/>
  <c r="H40" i="38" s="1"/>
  <c r="I40" i="38" s="1"/>
  <c r="J40" i="38" s="1"/>
  <c r="K40" i="38" s="1"/>
  <c r="L40" i="38" s="1"/>
  <c r="M40" i="38" s="1"/>
  <c r="N40" i="38" s="1"/>
  <c r="O40" i="38" s="1"/>
  <c r="P40" i="38" s="1"/>
  <c r="Q40" i="38" s="1"/>
  <c r="R40" i="38" s="1"/>
  <c r="F41" i="38"/>
  <c r="G41" i="38" s="1"/>
  <c r="H41" i="38" s="1"/>
  <c r="I41" i="38" s="1"/>
  <c r="J41" i="38" s="1"/>
  <c r="K41" i="38" s="1"/>
  <c r="L41" i="38" s="1"/>
  <c r="M41" i="38" s="1"/>
  <c r="N41" i="38" s="1"/>
  <c r="O41" i="38" s="1"/>
  <c r="P41" i="38" s="1"/>
  <c r="Q41" i="38" s="1"/>
  <c r="R41" i="38" s="1"/>
  <c r="F42" i="38"/>
  <c r="G42" i="38" s="1"/>
  <c r="H42" i="38" s="1"/>
  <c r="I42" i="38" s="1"/>
  <c r="J42" i="38" s="1"/>
  <c r="K42" i="38" s="1"/>
  <c r="L42" i="38" s="1"/>
  <c r="M42" i="38" s="1"/>
  <c r="N42" i="38" s="1"/>
  <c r="O42" i="38" s="1"/>
  <c r="P42" i="38" s="1"/>
  <c r="Q42" i="38" s="1"/>
  <c r="R42" i="38" s="1"/>
  <c r="F43" i="38"/>
  <c r="G43" i="38" s="1"/>
  <c r="H43" i="38" s="1"/>
  <c r="I43" i="38" s="1"/>
  <c r="J43" i="38" s="1"/>
  <c r="K43" i="38" s="1"/>
  <c r="L43" i="38" s="1"/>
  <c r="M43" i="38" s="1"/>
  <c r="N43" i="38" s="1"/>
  <c r="O43" i="38" s="1"/>
  <c r="P43" i="38" s="1"/>
  <c r="Q43" i="38" s="1"/>
  <c r="R43" i="38" s="1"/>
  <c r="F44" i="38"/>
  <c r="G44" i="38" s="1"/>
  <c r="H44" i="38" s="1"/>
  <c r="I44" i="38" s="1"/>
  <c r="J44" i="38" s="1"/>
  <c r="K44" i="38" s="1"/>
  <c r="L44" i="38" s="1"/>
  <c r="M44" i="38" s="1"/>
  <c r="N44" i="38" s="1"/>
  <c r="O44" i="38" s="1"/>
  <c r="P44" i="38" s="1"/>
  <c r="Q44" i="38" s="1"/>
  <c r="R44" i="38" s="1"/>
  <c r="F45" i="38"/>
  <c r="G45" i="38" s="1"/>
  <c r="H45" i="38" s="1"/>
  <c r="I45" i="38" s="1"/>
  <c r="J45" i="38" s="1"/>
  <c r="K45" i="38" s="1"/>
  <c r="L45" i="38" s="1"/>
  <c r="M45" i="38" s="1"/>
  <c r="N45" i="38" s="1"/>
  <c r="O45" i="38" s="1"/>
  <c r="P45" i="38" s="1"/>
  <c r="Q45" i="38" s="1"/>
  <c r="R45" i="38" s="1"/>
  <c r="F23" i="38"/>
  <c r="G23" i="38" s="1"/>
  <c r="H23" i="38" s="1"/>
  <c r="I23" i="38" s="1"/>
  <c r="J23" i="38" s="1"/>
  <c r="K23" i="38" s="1"/>
  <c r="L23" i="38" s="1"/>
  <c r="M23" i="38" s="1"/>
  <c r="N23" i="38" s="1"/>
  <c r="O23" i="38" s="1"/>
  <c r="P23" i="38" s="1"/>
  <c r="Q23" i="38" s="1"/>
  <c r="R23" i="38" s="1"/>
  <c r="F22" i="38"/>
  <c r="G22" i="38" s="1"/>
  <c r="H22" i="38" s="1"/>
  <c r="I22" i="38" s="1"/>
  <c r="J22" i="38" s="1"/>
  <c r="K22" i="38" s="1"/>
  <c r="L22" i="38" s="1"/>
  <c r="M22" i="38" s="1"/>
  <c r="N22" i="38" s="1"/>
  <c r="O22" i="38" s="1"/>
  <c r="P22" i="38" s="1"/>
  <c r="Q22" i="38" s="1"/>
  <c r="R22" i="38" s="1"/>
  <c r="S16" i="38"/>
  <c r="S15" i="38"/>
  <c r="S22" i="37"/>
  <c r="S21" i="37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47" i="35"/>
  <c r="U48" i="35"/>
  <c r="U49" i="35"/>
  <c r="U50" i="35"/>
  <c r="U51" i="35"/>
  <c r="U52" i="35"/>
  <c r="U26" i="35"/>
  <c r="Z26" i="3"/>
  <c r="D24" i="33"/>
  <c r="D23" i="33"/>
  <c r="R37" i="32"/>
  <c r="R36" i="32"/>
  <c r="D25" i="32"/>
  <c r="D24" i="32"/>
  <c r="D25" i="27"/>
  <c r="D24" i="27"/>
  <c r="M26" i="7"/>
  <c r="N26" i="7" s="1"/>
  <c r="O26" i="7" s="1"/>
  <c r="P26" i="7" s="1"/>
  <c r="Q26" i="7" s="1"/>
  <c r="R26" i="7" s="1"/>
  <c r="S26" i="7" s="1"/>
  <c r="T26" i="7" s="1"/>
  <c r="U26" i="7" s="1"/>
  <c r="M27" i="7"/>
  <c r="N27" i="7" s="1"/>
  <c r="O27" i="7" s="1"/>
  <c r="P27" i="7" s="1"/>
  <c r="Q27" i="7" s="1"/>
  <c r="R27" i="7" s="1"/>
  <c r="S27" i="7" s="1"/>
  <c r="T27" i="7" s="1"/>
  <c r="U27" i="7" s="1"/>
  <c r="M28" i="7"/>
  <c r="N28" i="7" s="1"/>
  <c r="O28" i="7" s="1"/>
  <c r="P28" i="7" s="1"/>
  <c r="Q28" i="7" s="1"/>
  <c r="R28" i="7" s="1"/>
  <c r="S28" i="7" s="1"/>
  <c r="T28" i="7" s="1"/>
  <c r="U28" i="7" s="1"/>
  <c r="M29" i="7"/>
  <c r="N29" i="7" s="1"/>
  <c r="O29" i="7" s="1"/>
  <c r="P29" i="7" s="1"/>
  <c r="Q29" i="7" s="1"/>
  <c r="R29" i="7" s="1"/>
  <c r="S29" i="7" s="1"/>
  <c r="T29" i="7" s="1"/>
  <c r="U29" i="7" s="1"/>
  <c r="M30" i="7"/>
  <c r="N30" i="7" s="1"/>
  <c r="O30" i="7" s="1"/>
  <c r="P30" i="7" s="1"/>
  <c r="Q30" i="7" s="1"/>
  <c r="R30" i="7" s="1"/>
  <c r="S30" i="7" s="1"/>
  <c r="T30" i="7" s="1"/>
  <c r="U30" i="7" s="1"/>
  <c r="M31" i="7"/>
  <c r="N31" i="7" s="1"/>
  <c r="O31" i="7" s="1"/>
  <c r="P31" i="7" s="1"/>
  <c r="Q31" i="7" s="1"/>
  <c r="R31" i="7" s="1"/>
  <c r="S31" i="7" s="1"/>
  <c r="T31" i="7" s="1"/>
  <c r="U31" i="7" s="1"/>
  <c r="M32" i="7"/>
  <c r="N32" i="7" s="1"/>
  <c r="O32" i="7" s="1"/>
  <c r="P32" i="7" s="1"/>
  <c r="Q32" i="7" s="1"/>
  <c r="R32" i="7" s="1"/>
  <c r="S32" i="7" s="1"/>
  <c r="T32" i="7" s="1"/>
  <c r="U32" i="7" s="1"/>
  <c r="M33" i="7"/>
  <c r="N33" i="7" s="1"/>
  <c r="O33" i="7" s="1"/>
  <c r="P33" i="7" s="1"/>
  <c r="Q33" i="7" s="1"/>
  <c r="R33" i="7" s="1"/>
  <c r="S33" i="7" s="1"/>
  <c r="T33" i="7" s="1"/>
  <c r="U33" i="7" s="1"/>
  <c r="M34" i="7"/>
  <c r="N34" i="7" s="1"/>
  <c r="O34" i="7" s="1"/>
  <c r="P34" i="7" s="1"/>
  <c r="Q34" i="7" s="1"/>
  <c r="R34" i="7" s="1"/>
  <c r="S34" i="7" s="1"/>
  <c r="T34" i="7" s="1"/>
  <c r="U34" i="7" s="1"/>
  <c r="M35" i="7"/>
  <c r="N35" i="7" s="1"/>
  <c r="O35" i="7" s="1"/>
  <c r="P35" i="7" s="1"/>
  <c r="Q35" i="7" s="1"/>
  <c r="R35" i="7" s="1"/>
  <c r="S35" i="7" s="1"/>
  <c r="T35" i="7" s="1"/>
  <c r="U35" i="7" s="1"/>
  <c r="M36" i="7"/>
  <c r="N36" i="7" s="1"/>
  <c r="O36" i="7" s="1"/>
  <c r="P36" i="7" s="1"/>
  <c r="Q36" i="7" s="1"/>
  <c r="R36" i="7" s="1"/>
  <c r="S36" i="7" s="1"/>
  <c r="T36" i="7" s="1"/>
  <c r="U36" i="7" s="1"/>
  <c r="M37" i="7"/>
  <c r="N37" i="7" s="1"/>
  <c r="O37" i="7" s="1"/>
  <c r="P37" i="7" s="1"/>
  <c r="Q37" i="7" s="1"/>
  <c r="R37" i="7" s="1"/>
  <c r="S37" i="7" s="1"/>
  <c r="T37" i="7" s="1"/>
  <c r="U37" i="7" s="1"/>
  <c r="M38" i="7"/>
  <c r="N38" i="7" s="1"/>
  <c r="O38" i="7" s="1"/>
  <c r="P38" i="7" s="1"/>
  <c r="Q38" i="7" s="1"/>
  <c r="R38" i="7" s="1"/>
  <c r="S38" i="7" s="1"/>
  <c r="T38" i="7" s="1"/>
  <c r="U38" i="7" s="1"/>
  <c r="M39" i="7"/>
  <c r="N39" i="7" s="1"/>
  <c r="O39" i="7" s="1"/>
  <c r="P39" i="7" s="1"/>
  <c r="Q39" i="7" s="1"/>
  <c r="R39" i="7" s="1"/>
  <c r="S39" i="7" s="1"/>
  <c r="T39" i="7" s="1"/>
  <c r="U39" i="7" s="1"/>
  <c r="M40" i="7"/>
  <c r="N40" i="7" s="1"/>
  <c r="O40" i="7" s="1"/>
  <c r="P40" i="7" s="1"/>
  <c r="Q40" i="7" s="1"/>
  <c r="R40" i="7" s="1"/>
  <c r="S40" i="7" s="1"/>
  <c r="T40" i="7" s="1"/>
  <c r="U40" i="7" s="1"/>
  <c r="M41" i="7"/>
  <c r="N41" i="7" s="1"/>
  <c r="O41" i="7" s="1"/>
  <c r="P41" i="7" s="1"/>
  <c r="Q41" i="7" s="1"/>
  <c r="R41" i="7" s="1"/>
  <c r="S41" i="7" s="1"/>
  <c r="T41" i="7" s="1"/>
  <c r="U41" i="7" s="1"/>
  <c r="M42" i="7"/>
  <c r="N42" i="7" s="1"/>
  <c r="O42" i="7" s="1"/>
  <c r="P42" i="7" s="1"/>
  <c r="Q42" i="7" s="1"/>
  <c r="R42" i="7" s="1"/>
  <c r="S42" i="7" s="1"/>
  <c r="T42" i="7" s="1"/>
  <c r="U42" i="7" s="1"/>
  <c r="M43" i="7"/>
  <c r="N43" i="7" s="1"/>
  <c r="O43" i="7" s="1"/>
  <c r="P43" i="7" s="1"/>
  <c r="Q43" i="7" s="1"/>
  <c r="R43" i="7" s="1"/>
  <c r="S43" i="7" s="1"/>
  <c r="T43" i="7" s="1"/>
  <c r="U43" i="7" s="1"/>
  <c r="M44" i="7"/>
  <c r="N44" i="7" s="1"/>
  <c r="O44" i="7" s="1"/>
  <c r="P44" i="7" s="1"/>
  <c r="Q44" i="7" s="1"/>
  <c r="R44" i="7" s="1"/>
  <c r="S44" i="7" s="1"/>
  <c r="T44" i="7" s="1"/>
  <c r="U44" i="7" s="1"/>
  <c r="M45" i="7"/>
  <c r="N45" i="7" s="1"/>
  <c r="O45" i="7" s="1"/>
  <c r="P45" i="7" s="1"/>
  <c r="Q45" i="7" s="1"/>
  <c r="R45" i="7" s="1"/>
  <c r="S45" i="7" s="1"/>
  <c r="T45" i="7" s="1"/>
  <c r="U45" i="7" s="1"/>
  <c r="M46" i="7"/>
  <c r="N46" i="7" s="1"/>
  <c r="O46" i="7" s="1"/>
  <c r="P46" i="7" s="1"/>
  <c r="Q46" i="7" s="1"/>
  <c r="R46" i="7" s="1"/>
  <c r="S46" i="7" s="1"/>
  <c r="T46" i="7" s="1"/>
  <c r="U46" i="7" s="1"/>
  <c r="M47" i="7"/>
  <c r="N47" i="7" s="1"/>
  <c r="O47" i="7" s="1"/>
  <c r="P47" i="7" s="1"/>
  <c r="Q47" i="7" s="1"/>
  <c r="R47" i="7" s="1"/>
  <c r="S47" i="7" s="1"/>
  <c r="T47" i="7" s="1"/>
  <c r="U47" i="7" s="1"/>
  <c r="M48" i="7"/>
  <c r="N48" i="7" s="1"/>
  <c r="O48" i="7" s="1"/>
  <c r="P48" i="7" s="1"/>
  <c r="Q48" i="7" s="1"/>
  <c r="R48" i="7" s="1"/>
  <c r="S48" i="7" s="1"/>
  <c r="T48" i="7" s="1"/>
  <c r="U48" i="7" s="1"/>
  <c r="M49" i="7"/>
  <c r="N49" i="7" s="1"/>
  <c r="O49" i="7" s="1"/>
  <c r="P49" i="7" s="1"/>
  <c r="Q49" i="7" s="1"/>
  <c r="R49" i="7" s="1"/>
  <c r="S49" i="7" s="1"/>
  <c r="T49" i="7" s="1"/>
  <c r="U49" i="7" s="1"/>
  <c r="M50" i="7"/>
  <c r="N50" i="7" s="1"/>
  <c r="O50" i="7" s="1"/>
  <c r="P50" i="7" s="1"/>
  <c r="Q50" i="7" s="1"/>
  <c r="R50" i="7" s="1"/>
  <c r="S50" i="7" s="1"/>
  <c r="T50" i="7" s="1"/>
  <c r="U50" i="7" s="1"/>
  <c r="M51" i="7"/>
  <c r="N51" i="7" s="1"/>
  <c r="O51" i="7" s="1"/>
  <c r="P51" i="7" s="1"/>
  <c r="Q51" i="7" s="1"/>
  <c r="R51" i="7" s="1"/>
  <c r="S51" i="7" s="1"/>
  <c r="T51" i="7" s="1"/>
  <c r="U51" i="7" s="1"/>
  <c r="M52" i="7"/>
  <c r="N52" i="7" s="1"/>
  <c r="O52" i="7" s="1"/>
  <c r="P52" i="7" s="1"/>
  <c r="Q52" i="7" s="1"/>
  <c r="R52" i="7" s="1"/>
  <c r="S52" i="7" s="1"/>
  <c r="T52" i="7" s="1"/>
  <c r="U52" i="7" s="1"/>
  <c r="M53" i="7"/>
  <c r="N53" i="7" s="1"/>
  <c r="O53" i="7" s="1"/>
  <c r="P53" i="7" s="1"/>
  <c r="Q53" i="7" s="1"/>
  <c r="R53" i="7" s="1"/>
  <c r="S53" i="7" s="1"/>
  <c r="T53" i="7" s="1"/>
  <c r="U53" i="7" s="1"/>
  <c r="M54" i="7"/>
  <c r="N54" i="7" s="1"/>
  <c r="O54" i="7" s="1"/>
  <c r="P54" i="7" s="1"/>
  <c r="Q54" i="7" s="1"/>
  <c r="R54" i="7" s="1"/>
  <c r="S54" i="7" s="1"/>
  <c r="T54" i="7" s="1"/>
  <c r="U54" i="7" s="1"/>
  <c r="M55" i="7"/>
  <c r="N55" i="7" s="1"/>
  <c r="O55" i="7" s="1"/>
  <c r="P55" i="7" s="1"/>
  <c r="Q55" i="7" s="1"/>
  <c r="R55" i="7" s="1"/>
  <c r="S55" i="7" s="1"/>
  <c r="T55" i="7" s="1"/>
  <c r="U55" i="7" s="1"/>
  <c r="M56" i="7"/>
  <c r="N56" i="7" s="1"/>
  <c r="O56" i="7" s="1"/>
  <c r="P56" i="7" s="1"/>
  <c r="Q56" i="7" s="1"/>
  <c r="R56" i="7" s="1"/>
  <c r="S56" i="7" s="1"/>
  <c r="T56" i="7" s="1"/>
  <c r="U56" i="7" s="1"/>
  <c r="M57" i="7"/>
  <c r="N57" i="7" s="1"/>
  <c r="O57" i="7" s="1"/>
  <c r="P57" i="7" s="1"/>
  <c r="Q57" i="7" s="1"/>
  <c r="R57" i="7" s="1"/>
  <c r="S57" i="7" s="1"/>
  <c r="T57" i="7" s="1"/>
  <c r="U57" i="7" s="1"/>
  <c r="M58" i="7"/>
  <c r="N58" i="7" s="1"/>
  <c r="O58" i="7" s="1"/>
  <c r="P58" i="7" s="1"/>
  <c r="Q58" i="7" s="1"/>
  <c r="R58" i="7" s="1"/>
  <c r="S58" i="7" s="1"/>
  <c r="T58" i="7" s="1"/>
  <c r="U58" i="7" s="1"/>
  <c r="M59" i="7"/>
  <c r="N59" i="7" s="1"/>
  <c r="O59" i="7" s="1"/>
  <c r="P59" i="7" s="1"/>
  <c r="Q59" i="7" s="1"/>
  <c r="R59" i="7" s="1"/>
  <c r="S59" i="7" s="1"/>
  <c r="T59" i="7" s="1"/>
  <c r="U59" i="7" s="1"/>
  <c r="K26" i="7"/>
  <c r="J26" i="7" s="1"/>
  <c r="I26" i="7" s="1"/>
  <c r="H26" i="7" s="1"/>
  <c r="G26" i="7" s="1"/>
  <c r="F26" i="7" s="1"/>
  <c r="E26" i="7" s="1"/>
  <c r="K27" i="7"/>
  <c r="J27" i="7" s="1"/>
  <c r="I27" i="7" s="1"/>
  <c r="H27" i="7" s="1"/>
  <c r="G27" i="7" s="1"/>
  <c r="F27" i="7" s="1"/>
  <c r="E27" i="7" s="1"/>
  <c r="K28" i="7"/>
  <c r="J28" i="7" s="1"/>
  <c r="I28" i="7" s="1"/>
  <c r="H28" i="7" s="1"/>
  <c r="G28" i="7" s="1"/>
  <c r="F28" i="7" s="1"/>
  <c r="E28" i="7" s="1"/>
  <c r="K29" i="7"/>
  <c r="J29" i="7" s="1"/>
  <c r="I29" i="7" s="1"/>
  <c r="H29" i="7" s="1"/>
  <c r="G29" i="7" s="1"/>
  <c r="F29" i="7" s="1"/>
  <c r="E29" i="7" s="1"/>
  <c r="J30" i="7"/>
  <c r="I30" i="7" s="1"/>
  <c r="H30" i="7" s="1"/>
  <c r="G30" i="7" s="1"/>
  <c r="F30" i="7" s="1"/>
  <c r="E30" i="7" s="1"/>
  <c r="K30" i="7"/>
  <c r="K31" i="7"/>
  <c r="J31" i="7" s="1"/>
  <c r="I31" i="7" s="1"/>
  <c r="H31" i="7" s="1"/>
  <c r="G31" i="7" s="1"/>
  <c r="F31" i="7" s="1"/>
  <c r="E31" i="7" s="1"/>
  <c r="K32" i="7"/>
  <c r="J32" i="7" s="1"/>
  <c r="I32" i="7" s="1"/>
  <c r="H32" i="7" s="1"/>
  <c r="G32" i="7" s="1"/>
  <c r="F32" i="7" s="1"/>
  <c r="E32" i="7" s="1"/>
  <c r="K33" i="7"/>
  <c r="J33" i="7" s="1"/>
  <c r="I33" i="7" s="1"/>
  <c r="H33" i="7" s="1"/>
  <c r="G33" i="7" s="1"/>
  <c r="F33" i="7" s="1"/>
  <c r="E33" i="7" s="1"/>
  <c r="K34" i="7"/>
  <c r="J34" i="7" s="1"/>
  <c r="I34" i="7" s="1"/>
  <c r="H34" i="7" s="1"/>
  <c r="G34" i="7" s="1"/>
  <c r="F34" i="7" s="1"/>
  <c r="E34" i="7" s="1"/>
  <c r="K35" i="7"/>
  <c r="J35" i="7" s="1"/>
  <c r="I35" i="7" s="1"/>
  <c r="H35" i="7" s="1"/>
  <c r="G35" i="7" s="1"/>
  <c r="F35" i="7" s="1"/>
  <c r="E35" i="7" s="1"/>
  <c r="K36" i="7"/>
  <c r="J36" i="7" s="1"/>
  <c r="I36" i="7" s="1"/>
  <c r="H36" i="7" s="1"/>
  <c r="G36" i="7" s="1"/>
  <c r="F36" i="7" s="1"/>
  <c r="E36" i="7" s="1"/>
  <c r="K37" i="7"/>
  <c r="J37" i="7" s="1"/>
  <c r="I37" i="7" s="1"/>
  <c r="H37" i="7" s="1"/>
  <c r="G37" i="7" s="1"/>
  <c r="F37" i="7" s="1"/>
  <c r="E37" i="7" s="1"/>
  <c r="K38" i="7"/>
  <c r="J38" i="7" s="1"/>
  <c r="I38" i="7" s="1"/>
  <c r="H38" i="7" s="1"/>
  <c r="G38" i="7" s="1"/>
  <c r="F38" i="7" s="1"/>
  <c r="E38" i="7" s="1"/>
  <c r="K39" i="7"/>
  <c r="J39" i="7" s="1"/>
  <c r="I39" i="7" s="1"/>
  <c r="H39" i="7" s="1"/>
  <c r="G39" i="7" s="1"/>
  <c r="F39" i="7" s="1"/>
  <c r="E39" i="7" s="1"/>
  <c r="K40" i="7"/>
  <c r="J40" i="7" s="1"/>
  <c r="I40" i="7" s="1"/>
  <c r="H40" i="7" s="1"/>
  <c r="G40" i="7" s="1"/>
  <c r="F40" i="7" s="1"/>
  <c r="E40" i="7" s="1"/>
  <c r="K41" i="7"/>
  <c r="J41" i="7" s="1"/>
  <c r="I41" i="7" s="1"/>
  <c r="H41" i="7" s="1"/>
  <c r="G41" i="7" s="1"/>
  <c r="F41" i="7" s="1"/>
  <c r="E41" i="7" s="1"/>
  <c r="K42" i="7"/>
  <c r="J42" i="7" s="1"/>
  <c r="I42" i="7" s="1"/>
  <c r="H42" i="7" s="1"/>
  <c r="G42" i="7" s="1"/>
  <c r="F42" i="7" s="1"/>
  <c r="E42" i="7" s="1"/>
  <c r="K43" i="7"/>
  <c r="J43" i="7" s="1"/>
  <c r="I43" i="7" s="1"/>
  <c r="H43" i="7" s="1"/>
  <c r="G43" i="7" s="1"/>
  <c r="F43" i="7" s="1"/>
  <c r="E43" i="7" s="1"/>
  <c r="K44" i="7"/>
  <c r="J44" i="7" s="1"/>
  <c r="I44" i="7" s="1"/>
  <c r="H44" i="7" s="1"/>
  <c r="G44" i="7" s="1"/>
  <c r="F44" i="7" s="1"/>
  <c r="E44" i="7" s="1"/>
  <c r="K45" i="7"/>
  <c r="J45" i="7" s="1"/>
  <c r="I45" i="7" s="1"/>
  <c r="H45" i="7" s="1"/>
  <c r="G45" i="7" s="1"/>
  <c r="F45" i="7" s="1"/>
  <c r="E45" i="7" s="1"/>
  <c r="K46" i="7"/>
  <c r="J46" i="7" s="1"/>
  <c r="I46" i="7" s="1"/>
  <c r="H46" i="7" s="1"/>
  <c r="G46" i="7" s="1"/>
  <c r="F46" i="7" s="1"/>
  <c r="E46" i="7" s="1"/>
  <c r="K47" i="7"/>
  <c r="J47" i="7" s="1"/>
  <c r="I47" i="7" s="1"/>
  <c r="H47" i="7" s="1"/>
  <c r="G47" i="7" s="1"/>
  <c r="F47" i="7" s="1"/>
  <c r="E47" i="7" s="1"/>
  <c r="K48" i="7"/>
  <c r="J48" i="7" s="1"/>
  <c r="I48" i="7" s="1"/>
  <c r="H48" i="7" s="1"/>
  <c r="G48" i="7" s="1"/>
  <c r="F48" i="7" s="1"/>
  <c r="E48" i="7" s="1"/>
  <c r="K49" i="7"/>
  <c r="J49" i="7" s="1"/>
  <c r="I49" i="7" s="1"/>
  <c r="H49" i="7" s="1"/>
  <c r="G49" i="7" s="1"/>
  <c r="F49" i="7" s="1"/>
  <c r="E49" i="7" s="1"/>
  <c r="K50" i="7"/>
  <c r="J50" i="7" s="1"/>
  <c r="I50" i="7" s="1"/>
  <c r="H50" i="7" s="1"/>
  <c r="G50" i="7" s="1"/>
  <c r="F50" i="7" s="1"/>
  <c r="E50" i="7" s="1"/>
  <c r="K51" i="7"/>
  <c r="J51" i="7" s="1"/>
  <c r="I51" i="7" s="1"/>
  <c r="H51" i="7" s="1"/>
  <c r="G51" i="7" s="1"/>
  <c r="F51" i="7" s="1"/>
  <c r="E51" i="7" s="1"/>
  <c r="K52" i="7"/>
  <c r="J52" i="7" s="1"/>
  <c r="I52" i="7" s="1"/>
  <c r="H52" i="7" s="1"/>
  <c r="G52" i="7" s="1"/>
  <c r="F52" i="7" s="1"/>
  <c r="E52" i="7" s="1"/>
  <c r="K53" i="7"/>
  <c r="J53" i="7" s="1"/>
  <c r="I53" i="7" s="1"/>
  <c r="H53" i="7" s="1"/>
  <c r="G53" i="7" s="1"/>
  <c r="F53" i="7" s="1"/>
  <c r="E53" i="7" s="1"/>
  <c r="K54" i="7"/>
  <c r="J54" i="7" s="1"/>
  <c r="I54" i="7" s="1"/>
  <c r="H54" i="7" s="1"/>
  <c r="G54" i="7" s="1"/>
  <c r="F54" i="7" s="1"/>
  <c r="E54" i="7" s="1"/>
  <c r="K55" i="7"/>
  <c r="J55" i="7" s="1"/>
  <c r="I55" i="7" s="1"/>
  <c r="H55" i="7" s="1"/>
  <c r="G55" i="7" s="1"/>
  <c r="F55" i="7" s="1"/>
  <c r="E55" i="7" s="1"/>
  <c r="K56" i="7"/>
  <c r="J56" i="7" s="1"/>
  <c r="I56" i="7" s="1"/>
  <c r="H56" i="7" s="1"/>
  <c r="G56" i="7" s="1"/>
  <c r="F56" i="7" s="1"/>
  <c r="E56" i="7" s="1"/>
  <c r="K57" i="7"/>
  <c r="J57" i="7" s="1"/>
  <c r="I57" i="7" s="1"/>
  <c r="H57" i="7" s="1"/>
  <c r="G57" i="7" s="1"/>
  <c r="F57" i="7" s="1"/>
  <c r="E57" i="7" s="1"/>
  <c r="K58" i="7"/>
  <c r="J58" i="7" s="1"/>
  <c r="I58" i="7" s="1"/>
  <c r="H58" i="7" s="1"/>
  <c r="G58" i="7" s="1"/>
  <c r="F58" i="7" s="1"/>
  <c r="E58" i="7" s="1"/>
  <c r="K59" i="7"/>
  <c r="J59" i="7" s="1"/>
  <c r="I59" i="7" s="1"/>
  <c r="H59" i="7" s="1"/>
  <c r="G59" i="7" s="1"/>
  <c r="F59" i="7" s="1"/>
  <c r="E59" i="7" s="1"/>
  <c r="M25" i="7"/>
  <c r="N25" i="7" s="1"/>
  <c r="O25" i="7" s="1"/>
  <c r="P25" i="7" s="1"/>
  <c r="Q25" i="7" s="1"/>
  <c r="R25" i="7" s="1"/>
  <c r="S25" i="7" s="1"/>
  <c r="T25" i="7" s="1"/>
  <c r="U25" i="7" s="1"/>
  <c r="K25" i="7"/>
  <c r="J25" i="7" s="1"/>
  <c r="I25" i="7" s="1"/>
  <c r="H25" i="7" s="1"/>
  <c r="G25" i="7" s="1"/>
  <c r="F25" i="7" s="1"/>
  <c r="E25" i="7" s="1"/>
  <c r="W20" i="7"/>
  <c r="W19" i="7"/>
  <c r="M79" i="6"/>
  <c r="N79" i="6" s="1"/>
  <c r="O79" i="6" s="1"/>
  <c r="P79" i="6" s="1"/>
  <c r="Q79" i="6" s="1"/>
  <c r="R79" i="6" s="1"/>
  <c r="S79" i="6" s="1"/>
  <c r="T79" i="6" s="1"/>
  <c r="U79" i="6" s="1"/>
  <c r="K79" i="6"/>
  <c r="J79" i="6" s="1"/>
  <c r="I79" i="6" s="1"/>
  <c r="H79" i="6" s="1"/>
  <c r="G79" i="6" s="1"/>
  <c r="F79" i="6" s="1"/>
  <c r="E79" i="6" s="1"/>
  <c r="M28" i="6"/>
  <c r="N28" i="6" s="1"/>
  <c r="O28" i="6" s="1"/>
  <c r="P28" i="6" s="1"/>
  <c r="Q28" i="6" s="1"/>
  <c r="R28" i="6" s="1"/>
  <c r="S28" i="6" s="1"/>
  <c r="T28" i="6" s="1"/>
  <c r="U28" i="6" s="1"/>
  <c r="M29" i="6"/>
  <c r="N29" i="6" s="1"/>
  <c r="O29" i="6" s="1"/>
  <c r="P29" i="6" s="1"/>
  <c r="Q29" i="6" s="1"/>
  <c r="R29" i="6" s="1"/>
  <c r="S29" i="6" s="1"/>
  <c r="T29" i="6" s="1"/>
  <c r="U29" i="6" s="1"/>
  <c r="M30" i="6"/>
  <c r="N30" i="6" s="1"/>
  <c r="O30" i="6" s="1"/>
  <c r="P30" i="6" s="1"/>
  <c r="Q30" i="6" s="1"/>
  <c r="R30" i="6" s="1"/>
  <c r="S30" i="6" s="1"/>
  <c r="T30" i="6" s="1"/>
  <c r="U30" i="6" s="1"/>
  <c r="M31" i="6"/>
  <c r="N31" i="6" s="1"/>
  <c r="O31" i="6" s="1"/>
  <c r="P31" i="6" s="1"/>
  <c r="Q31" i="6" s="1"/>
  <c r="R31" i="6" s="1"/>
  <c r="S31" i="6" s="1"/>
  <c r="T31" i="6" s="1"/>
  <c r="U31" i="6" s="1"/>
  <c r="M32" i="6"/>
  <c r="N32" i="6" s="1"/>
  <c r="O32" i="6" s="1"/>
  <c r="P32" i="6" s="1"/>
  <c r="Q32" i="6" s="1"/>
  <c r="R32" i="6" s="1"/>
  <c r="S32" i="6" s="1"/>
  <c r="T32" i="6" s="1"/>
  <c r="U32" i="6" s="1"/>
  <c r="M33" i="6"/>
  <c r="N33" i="6" s="1"/>
  <c r="O33" i="6" s="1"/>
  <c r="P33" i="6" s="1"/>
  <c r="Q33" i="6" s="1"/>
  <c r="R33" i="6" s="1"/>
  <c r="S33" i="6" s="1"/>
  <c r="T33" i="6" s="1"/>
  <c r="U33" i="6" s="1"/>
  <c r="M34" i="6"/>
  <c r="N34" i="6" s="1"/>
  <c r="O34" i="6" s="1"/>
  <c r="P34" i="6" s="1"/>
  <c r="Q34" i="6" s="1"/>
  <c r="R34" i="6" s="1"/>
  <c r="S34" i="6" s="1"/>
  <c r="T34" i="6" s="1"/>
  <c r="U34" i="6" s="1"/>
  <c r="M35" i="6"/>
  <c r="N35" i="6" s="1"/>
  <c r="O35" i="6" s="1"/>
  <c r="P35" i="6" s="1"/>
  <c r="Q35" i="6" s="1"/>
  <c r="R35" i="6" s="1"/>
  <c r="S35" i="6" s="1"/>
  <c r="T35" i="6" s="1"/>
  <c r="U35" i="6" s="1"/>
  <c r="M36" i="6"/>
  <c r="N36" i="6" s="1"/>
  <c r="O36" i="6" s="1"/>
  <c r="P36" i="6" s="1"/>
  <c r="Q36" i="6" s="1"/>
  <c r="R36" i="6" s="1"/>
  <c r="S36" i="6" s="1"/>
  <c r="T36" i="6" s="1"/>
  <c r="U36" i="6" s="1"/>
  <c r="M37" i="6"/>
  <c r="N37" i="6" s="1"/>
  <c r="O37" i="6" s="1"/>
  <c r="P37" i="6" s="1"/>
  <c r="Q37" i="6" s="1"/>
  <c r="R37" i="6" s="1"/>
  <c r="S37" i="6" s="1"/>
  <c r="T37" i="6" s="1"/>
  <c r="U37" i="6" s="1"/>
  <c r="M38" i="6"/>
  <c r="N38" i="6" s="1"/>
  <c r="O38" i="6" s="1"/>
  <c r="P38" i="6" s="1"/>
  <c r="Q38" i="6" s="1"/>
  <c r="R38" i="6" s="1"/>
  <c r="S38" i="6" s="1"/>
  <c r="T38" i="6" s="1"/>
  <c r="U38" i="6" s="1"/>
  <c r="M39" i="6"/>
  <c r="N39" i="6" s="1"/>
  <c r="O39" i="6" s="1"/>
  <c r="P39" i="6" s="1"/>
  <c r="Q39" i="6" s="1"/>
  <c r="R39" i="6" s="1"/>
  <c r="S39" i="6" s="1"/>
  <c r="T39" i="6" s="1"/>
  <c r="U39" i="6" s="1"/>
  <c r="M40" i="6"/>
  <c r="N40" i="6" s="1"/>
  <c r="O40" i="6" s="1"/>
  <c r="P40" i="6" s="1"/>
  <c r="Q40" i="6" s="1"/>
  <c r="R40" i="6" s="1"/>
  <c r="S40" i="6" s="1"/>
  <c r="T40" i="6" s="1"/>
  <c r="U40" i="6" s="1"/>
  <c r="M41" i="6"/>
  <c r="N41" i="6" s="1"/>
  <c r="O41" i="6" s="1"/>
  <c r="P41" i="6" s="1"/>
  <c r="Q41" i="6" s="1"/>
  <c r="R41" i="6" s="1"/>
  <c r="S41" i="6" s="1"/>
  <c r="T41" i="6" s="1"/>
  <c r="U41" i="6" s="1"/>
  <c r="M42" i="6"/>
  <c r="N42" i="6" s="1"/>
  <c r="O42" i="6" s="1"/>
  <c r="P42" i="6" s="1"/>
  <c r="Q42" i="6" s="1"/>
  <c r="R42" i="6" s="1"/>
  <c r="S42" i="6" s="1"/>
  <c r="T42" i="6" s="1"/>
  <c r="U42" i="6" s="1"/>
  <c r="M43" i="6"/>
  <c r="N43" i="6" s="1"/>
  <c r="O43" i="6" s="1"/>
  <c r="P43" i="6" s="1"/>
  <c r="Q43" i="6" s="1"/>
  <c r="R43" i="6" s="1"/>
  <c r="S43" i="6" s="1"/>
  <c r="T43" i="6" s="1"/>
  <c r="U43" i="6" s="1"/>
  <c r="M44" i="6"/>
  <c r="N44" i="6" s="1"/>
  <c r="O44" i="6" s="1"/>
  <c r="P44" i="6" s="1"/>
  <c r="Q44" i="6" s="1"/>
  <c r="R44" i="6" s="1"/>
  <c r="S44" i="6" s="1"/>
  <c r="T44" i="6" s="1"/>
  <c r="U44" i="6" s="1"/>
  <c r="M45" i="6"/>
  <c r="N45" i="6" s="1"/>
  <c r="O45" i="6" s="1"/>
  <c r="P45" i="6" s="1"/>
  <c r="Q45" i="6" s="1"/>
  <c r="R45" i="6" s="1"/>
  <c r="S45" i="6" s="1"/>
  <c r="T45" i="6" s="1"/>
  <c r="U45" i="6" s="1"/>
  <c r="M46" i="6"/>
  <c r="N46" i="6" s="1"/>
  <c r="O46" i="6" s="1"/>
  <c r="P46" i="6" s="1"/>
  <c r="Q46" i="6" s="1"/>
  <c r="R46" i="6" s="1"/>
  <c r="S46" i="6" s="1"/>
  <c r="T46" i="6" s="1"/>
  <c r="U46" i="6" s="1"/>
  <c r="M47" i="6"/>
  <c r="N47" i="6" s="1"/>
  <c r="O47" i="6" s="1"/>
  <c r="P47" i="6" s="1"/>
  <c r="Q47" i="6" s="1"/>
  <c r="R47" i="6" s="1"/>
  <c r="S47" i="6" s="1"/>
  <c r="T47" i="6" s="1"/>
  <c r="U47" i="6" s="1"/>
  <c r="M48" i="6"/>
  <c r="N48" i="6" s="1"/>
  <c r="O48" i="6" s="1"/>
  <c r="P48" i="6" s="1"/>
  <c r="Q48" i="6" s="1"/>
  <c r="R48" i="6" s="1"/>
  <c r="S48" i="6" s="1"/>
  <c r="T48" i="6" s="1"/>
  <c r="U48" i="6" s="1"/>
  <c r="M49" i="6"/>
  <c r="N49" i="6" s="1"/>
  <c r="O49" i="6" s="1"/>
  <c r="P49" i="6" s="1"/>
  <c r="Q49" i="6" s="1"/>
  <c r="R49" i="6" s="1"/>
  <c r="S49" i="6" s="1"/>
  <c r="T49" i="6" s="1"/>
  <c r="U49" i="6" s="1"/>
  <c r="M50" i="6"/>
  <c r="N50" i="6" s="1"/>
  <c r="O50" i="6" s="1"/>
  <c r="P50" i="6" s="1"/>
  <c r="Q50" i="6" s="1"/>
  <c r="R50" i="6" s="1"/>
  <c r="S50" i="6" s="1"/>
  <c r="T50" i="6" s="1"/>
  <c r="U50" i="6" s="1"/>
  <c r="M51" i="6"/>
  <c r="N51" i="6" s="1"/>
  <c r="O51" i="6" s="1"/>
  <c r="P51" i="6" s="1"/>
  <c r="Q51" i="6" s="1"/>
  <c r="R51" i="6" s="1"/>
  <c r="S51" i="6" s="1"/>
  <c r="T51" i="6" s="1"/>
  <c r="U51" i="6" s="1"/>
  <c r="M52" i="6"/>
  <c r="N52" i="6" s="1"/>
  <c r="O52" i="6" s="1"/>
  <c r="P52" i="6" s="1"/>
  <c r="Q52" i="6" s="1"/>
  <c r="R52" i="6" s="1"/>
  <c r="S52" i="6" s="1"/>
  <c r="T52" i="6" s="1"/>
  <c r="U52" i="6" s="1"/>
  <c r="M53" i="6"/>
  <c r="N53" i="6" s="1"/>
  <c r="O53" i="6" s="1"/>
  <c r="P53" i="6" s="1"/>
  <c r="Q53" i="6" s="1"/>
  <c r="R53" i="6" s="1"/>
  <c r="S53" i="6" s="1"/>
  <c r="T53" i="6" s="1"/>
  <c r="U53" i="6" s="1"/>
  <c r="M54" i="6"/>
  <c r="N54" i="6" s="1"/>
  <c r="O54" i="6" s="1"/>
  <c r="P54" i="6" s="1"/>
  <c r="Q54" i="6" s="1"/>
  <c r="R54" i="6" s="1"/>
  <c r="S54" i="6" s="1"/>
  <c r="T54" i="6" s="1"/>
  <c r="U54" i="6" s="1"/>
  <c r="M55" i="6"/>
  <c r="N55" i="6" s="1"/>
  <c r="O55" i="6" s="1"/>
  <c r="P55" i="6" s="1"/>
  <c r="Q55" i="6" s="1"/>
  <c r="R55" i="6" s="1"/>
  <c r="S55" i="6" s="1"/>
  <c r="T55" i="6" s="1"/>
  <c r="U55" i="6" s="1"/>
  <c r="M56" i="6"/>
  <c r="N56" i="6" s="1"/>
  <c r="O56" i="6" s="1"/>
  <c r="P56" i="6" s="1"/>
  <c r="Q56" i="6" s="1"/>
  <c r="R56" i="6" s="1"/>
  <c r="S56" i="6" s="1"/>
  <c r="T56" i="6" s="1"/>
  <c r="U56" i="6" s="1"/>
  <c r="M57" i="6"/>
  <c r="N57" i="6" s="1"/>
  <c r="O57" i="6" s="1"/>
  <c r="P57" i="6" s="1"/>
  <c r="Q57" i="6" s="1"/>
  <c r="R57" i="6" s="1"/>
  <c r="S57" i="6" s="1"/>
  <c r="T57" i="6" s="1"/>
  <c r="U57" i="6" s="1"/>
  <c r="M58" i="6"/>
  <c r="N58" i="6" s="1"/>
  <c r="O58" i="6" s="1"/>
  <c r="P58" i="6" s="1"/>
  <c r="Q58" i="6" s="1"/>
  <c r="R58" i="6" s="1"/>
  <c r="S58" i="6" s="1"/>
  <c r="T58" i="6" s="1"/>
  <c r="U58" i="6" s="1"/>
  <c r="M59" i="6"/>
  <c r="N59" i="6" s="1"/>
  <c r="O59" i="6" s="1"/>
  <c r="P59" i="6" s="1"/>
  <c r="Q59" i="6" s="1"/>
  <c r="R59" i="6" s="1"/>
  <c r="S59" i="6" s="1"/>
  <c r="T59" i="6" s="1"/>
  <c r="U59" i="6" s="1"/>
  <c r="M60" i="6"/>
  <c r="N60" i="6" s="1"/>
  <c r="O60" i="6" s="1"/>
  <c r="P60" i="6" s="1"/>
  <c r="Q60" i="6" s="1"/>
  <c r="R60" i="6" s="1"/>
  <c r="S60" i="6" s="1"/>
  <c r="T60" i="6" s="1"/>
  <c r="U60" i="6" s="1"/>
  <c r="M61" i="6"/>
  <c r="N61" i="6" s="1"/>
  <c r="O61" i="6" s="1"/>
  <c r="P61" i="6" s="1"/>
  <c r="Q61" i="6" s="1"/>
  <c r="R61" i="6" s="1"/>
  <c r="S61" i="6" s="1"/>
  <c r="T61" i="6" s="1"/>
  <c r="U61" i="6" s="1"/>
  <c r="M62" i="6"/>
  <c r="N62" i="6" s="1"/>
  <c r="O62" i="6" s="1"/>
  <c r="P62" i="6" s="1"/>
  <c r="Q62" i="6" s="1"/>
  <c r="R62" i="6" s="1"/>
  <c r="S62" i="6" s="1"/>
  <c r="T62" i="6" s="1"/>
  <c r="U62" i="6" s="1"/>
  <c r="M63" i="6"/>
  <c r="N63" i="6" s="1"/>
  <c r="O63" i="6" s="1"/>
  <c r="P63" i="6" s="1"/>
  <c r="Q63" i="6" s="1"/>
  <c r="R63" i="6" s="1"/>
  <c r="S63" i="6" s="1"/>
  <c r="T63" i="6" s="1"/>
  <c r="U63" i="6" s="1"/>
  <c r="M64" i="6"/>
  <c r="N64" i="6" s="1"/>
  <c r="O64" i="6" s="1"/>
  <c r="P64" i="6" s="1"/>
  <c r="Q64" i="6" s="1"/>
  <c r="R64" i="6" s="1"/>
  <c r="S64" i="6" s="1"/>
  <c r="T64" i="6" s="1"/>
  <c r="U64" i="6" s="1"/>
  <c r="M65" i="6"/>
  <c r="N65" i="6" s="1"/>
  <c r="O65" i="6" s="1"/>
  <c r="P65" i="6" s="1"/>
  <c r="Q65" i="6" s="1"/>
  <c r="R65" i="6" s="1"/>
  <c r="S65" i="6" s="1"/>
  <c r="T65" i="6" s="1"/>
  <c r="U65" i="6" s="1"/>
  <c r="M66" i="6"/>
  <c r="N66" i="6" s="1"/>
  <c r="O66" i="6" s="1"/>
  <c r="P66" i="6" s="1"/>
  <c r="Q66" i="6" s="1"/>
  <c r="R66" i="6" s="1"/>
  <c r="S66" i="6" s="1"/>
  <c r="T66" i="6" s="1"/>
  <c r="U66" i="6" s="1"/>
  <c r="M67" i="6"/>
  <c r="N67" i="6" s="1"/>
  <c r="O67" i="6" s="1"/>
  <c r="P67" i="6" s="1"/>
  <c r="Q67" i="6" s="1"/>
  <c r="R67" i="6" s="1"/>
  <c r="S67" i="6" s="1"/>
  <c r="T67" i="6" s="1"/>
  <c r="U67" i="6" s="1"/>
  <c r="M68" i="6"/>
  <c r="N68" i="6" s="1"/>
  <c r="O68" i="6" s="1"/>
  <c r="P68" i="6" s="1"/>
  <c r="Q68" i="6" s="1"/>
  <c r="R68" i="6" s="1"/>
  <c r="S68" i="6" s="1"/>
  <c r="T68" i="6" s="1"/>
  <c r="U68" i="6" s="1"/>
  <c r="M69" i="6"/>
  <c r="N69" i="6" s="1"/>
  <c r="O69" i="6" s="1"/>
  <c r="P69" i="6" s="1"/>
  <c r="Q69" i="6" s="1"/>
  <c r="R69" i="6" s="1"/>
  <c r="S69" i="6" s="1"/>
  <c r="T69" i="6" s="1"/>
  <c r="U69" i="6" s="1"/>
  <c r="M70" i="6"/>
  <c r="N70" i="6" s="1"/>
  <c r="O70" i="6" s="1"/>
  <c r="P70" i="6" s="1"/>
  <c r="Q70" i="6" s="1"/>
  <c r="R70" i="6" s="1"/>
  <c r="S70" i="6" s="1"/>
  <c r="T70" i="6" s="1"/>
  <c r="U70" i="6" s="1"/>
  <c r="M71" i="6"/>
  <c r="N71" i="6" s="1"/>
  <c r="O71" i="6" s="1"/>
  <c r="P71" i="6" s="1"/>
  <c r="Q71" i="6" s="1"/>
  <c r="R71" i="6" s="1"/>
  <c r="S71" i="6" s="1"/>
  <c r="T71" i="6" s="1"/>
  <c r="U71" i="6" s="1"/>
  <c r="M72" i="6"/>
  <c r="N72" i="6" s="1"/>
  <c r="O72" i="6" s="1"/>
  <c r="P72" i="6" s="1"/>
  <c r="Q72" i="6" s="1"/>
  <c r="R72" i="6" s="1"/>
  <c r="S72" i="6" s="1"/>
  <c r="T72" i="6" s="1"/>
  <c r="U72" i="6" s="1"/>
  <c r="M73" i="6"/>
  <c r="N73" i="6" s="1"/>
  <c r="O73" i="6" s="1"/>
  <c r="P73" i="6" s="1"/>
  <c r="Q73" i="6" s="1"/>
  <c r="R73" i="6" s="1"/>
  <c r="S73" i="6" s="1"/>
  <c r="T73" i="6" s="1"/>
  <c r="U73" i="6" s="1"/>
  <c r="M74" i="6"/>
  <c r="N74" i="6" s="1"/>
  <c r="O74" i="6" s="1"/>
  <c r="P74" i="6" s="1"/>
  <c r="Q74" i="6" s="1"/>
  <c r="R74" i="6" s="1"/>
  <c r="S74" i="6" s="1"/>
  <c r="T74" i="6" s="1"/>
  <c r="U74" i="6" s="1"/>
  <c r="M75" i="6"/>
  <c r="N75" i="6" s="1"/>
  <c r="O75" i="6" s="1"/>
  <c r="P75" i="6" s="1"/>
  <c r="Q75" i="6" s="1"/>
  <c r="R75" i="6" s="1"/>
  <c r="S75" i="6" s="1"/>
  <c r="T75" i="6" s="1"/>
  <c r="U75" i="6" s="1"/>
  <c r="M76" i="6"/>
  <c r="N76" i="6" s="1"/>
  <c r="O76" i="6" s="1"/>
  <c r="P76" i="6" s="1"/>
  <c r="Q76" i="6" s="1"/>
  <c r="R76" i="6" s="1"/>
  <c r="S76" i="6" s="1"/>
  <c r="T76" i="6" s="1"/>
  <c r="U76" i="6" s="1"/>
  <c r="M77" i="6"/>
  <c r="N77" i="6" s="1"/>
  <c r="O77" i="6" s="1"/>
  <c r="P77" i="6" s="1"/>
  <c r="Q77" i="6" s="1"/>
  <c r="R77" i="6" s="1"/>
  <c r="S77" i="6" s="1"/>
  <c r="T77" i="6" s="1"/>
  <c r="U77" i="6" s="1"/>
  <c r="K28" i="6"/>
  <c r="J28" i="6" s="1"/>
  <c r="I28" i="6" s="1"/>
  <c r="H28" i="6" s="1"/>
  <c r="G28" i="6" s="1"/>
  <c r="F28" i="6" s="1"/>
  <c r="E28" i="6" s="1"/>
  <c r="K29" i="6"/>
  <c r="J29" i="6" s="1"/>
  <c r="I29" i="6" s="1"/>
  <c r="H29" i="6" s="1"/>
  <c r="G29" i="6" s="1"/>
  <c r="F29" i="6" s="1"/>
  <c r="E29" i="6" s="1"/>
  <c r="K30" i="6"/>
  <c r="J30" i="6" s="1"/>
  <c r="I30" i="6" s="1"/>
  <c r="H30" i="6" s="1"/>
  <c r="G30" i="6" s="1"/>
  <c r="F30" i="6" s="1"/>
  <c r="E30" i="6" s="1"/>
  <c r="K31" i="6"/>
  <c r="J31" i="6" s="1"/>
  <c r="I31" i="6" s="1"/>
  <c r="H31" i="6" s="1"/>
  <c r="G31" i="6" s="1"/>
  <c r="F31" i="6" s="1"/>
  <c r="E31" i="6" s="1"/>
  <c r="K32" i="6"/>
  <c r="J32" i="6" s="1"/>
  <c r="I32" i="6" s="1"/>
  <c r="H32" i="6" s="1"/>
  <c r="G32" i="6" s="1"/>
  <c r="F32" i="6" s="1"/>
  <c r="E32" i="6" s="1"/>
  <c r="K33" i="6"/>
  <c r="J33" i="6" s="1"/>
  <c r="I33" i="6" s="1"/>
  <c r="H33" i="6" s="1"/>
  <c r="G33" i="6" s="1"/>
  <c r="F33" i="6" s="1"/>
  <c r="E33" i="6" s="1"/>
  <c r="K34" i="6"/>
  <c r="J34" i="6" s="1"/>
  <c r="I34" i="6" s="1"/>
  <c r="H34" i="6" s="1"/>
  <c r="G34" i="6" s="1"/>
  <c r="F34" i="6" s="1"/>
  <c r="E34" i="6" s="1"/>
  <c r="K35" i="6"/>
  <c r="J35" i="6" s="1"/>
  <c r="I35" i="6" s="1"/>
  <c r="H35" i="6" s="1"/>
  <c r="G35" i="6" s="1"/>
  <c r="F35" i="6" s="1"/>
  <c r="E35" i="6" s="1"/>
  <c r="K36" i="6"/>
  <c r="J36" i="6" s="1"/>
  <c r="I36" i="6" s="1"/>
  <c r="H36" i="6" s="1"/>
  <c r="G36" i="6" s="1"/>
  <c r="F36" i="6" s="1"/>
  <c r="E36" i="6" s="1"/>
  <c r="K37" i="6"/>
  <c r="J37" i="6" s="1"/>
  <c r="I37" i="6" s="1"/>
  <c r="H37" i="6" s="1"/>
  <c r="G37" i="6" s="1"/>
  <c r="F37" i="6" s="1"/>
  <c r="E37" i="6" s="1"/>
  <c r="K38" i="6"/>
  <c r="J38" i="6" s="1"/>
  <c r="I38" i="6" s="1"/>
  <c r="H38" i="6" s="1"/>
  <c r="G38" i="6" s="1"/>
  <c r="F38" i="6" s="1"/>
  <c r="E38" i="6" s="1"/>
  <c r="K39" i="6"/>
  <c r="J39" i="6" s="1"/>
  <c r="I39" i="6" s="1"/>
  <c r="H39" i="6" s="1"/>
  <c r="G39" i="6" s="1"/>
  <c r="F39" i="6" s="1"/>
  <c r="E39" i="6" s="1"/>
  <c r="K40" i="6"/>
  <c r="J40" i="6" s="1"/>
  <c r="I40" i="6" s="1"/>
  <c r="H40" i="6" s="1"/>
  <c r="G40" i="6" s="1"/>
  <c r="F40" i="6" s="1"/>
  <c r="E40" i="6" s="1"/>
  <c r="K41" i="6"/>
  <c r="J41" i="6" s="1"/>
  <c r="I41" i="6" s="1"/>
  <c r="H41" i="6" s="1"/>
  <c r="G41" i="6" s="1"/>
  <c r="F41" i="6" s="1"/>
  <c r="E41" i="6" s="1"/>
  <c r="K42" i="6"/>
  <c r="J42" i="6" s="1"/>
  <c r="I42" i="6" s="1"/>
  <c r="H42" i="6" s="1"/>
  <c r="G42" i="6" s="1"/>
  <c r="F42" i="6" s="1"/>
  <c r="E42" i="6" s="1"/>
  <c r="K43" i="6"/>
  <c r="J43" i="6" s="1"/>
  <c r="I43" i="6" s="1"/>
  <c r="H43" i="6" s="1"/>
  <c r="G43" i="6" s="1"/>
  <c r="F43" i="6" s="1"/>
  <c r="E43" i="6" s="1"/>
  <c r="K44" i="6"/>
  <c r="J44" i="6" s="1"/>
  <c r="I44" i="6" s="1"/>
  <c r="H44" i="6" s="1"/>
  <c r="G44" i="6" s="1"/>
  <c r="F44" i="6" s="1"/>
  <c r="E44" i="6" s="1"/>
  <c r="K45" i="6"/>
  <c r="J45" i="6" s="1"/>
  <c r="I45" i="6" s="1"/>
  <c r="H45" i="6" s="1"/>
  <c r="G45" i="6" s="1"/>
  <c r="F45" i="6" s="1"/>
  <c r="E45" i="6" s="1"/>
  <c r="K46" i="6"/>
  <c r="J46" i="6" s="1"/>
  <c r="I46" i="6" s="1"/>
  <c r="H46" i="6" s="1"/>
  <c r="G46" i="6" s="1"/>
  <c r="F46" i="6" s="1"/>
  <c r="E46" i="6" s="1"/>
  <c r="K47" i="6"/>
  <c r="J47" i="6" s="1"/>
  <c r="I47" i="6" s="1"/>
  <c r="H47" i="6" s="1"/>
  <c r="G47" i="6" s="1"/>
  <c r="F47" i="6" s="1"/>
  <c r="E47" i="6" s="1"/>
  <c r="K48" i="6"/>
  <c r="J48" i="6" s="1"/>
  <c r="I48" i="6" s="1"/>
  <c r="H48" i="6" s="1"/>
  <c r="G48" i="6" s="1"/>
  <c r="F48" i="6" s="1"/>
  <c r="E48" i="6" s="1"/>
  <c r="K49" i="6"/>
  <c r="J49" i="6" s="1"/>
  <c r="I49" i="6" s="1"/>
  <c r="H49" i="6" s="1"/>
  <c r="G49" i="6" s="1"/>
  <c r="F49" i="6" s="1"/>
  <c r="E49" i="6" s="1"/>
  <c r="K50" i="6"/>
  <c r="J50" i="6" s="1"/>
  <c r="I50" i="6" s="1"/>
  <c r="H50" i="6" s="1"/>
  <c r="G50" i="6" s="1"/>
  <c r="F50" i="6" s="1"/>
  <c r="E50" i="6" s="1"/>
  <c r="K51" i="6"/>
  <c r="J51" i="6" s="1"/>
  <c r="I51" i="6" s="1"/>
  <c r="H51" i="6" s="1"/>
  <c r="G51" i="6" s="1"/>
  <c r="F51" i="6" s="1"/>
  <c r="E51" i="6" s="1"/>
  <c r="K52" i="6"/>
  <c r="J52" i="6" s="1"/>
  <c r="I52" i="6" s="1"/>
  <c r="H52" i="6" s="1"/>
  <c r="G52" i="6" s="1"/>
  <c r="F52" i="6" s="1"/>
  <c r="E52" i="6" s="1"/>
  <c r="K53" i="6"/>
  <c r="J53" i="6" s="1"/>
  <c r="I53" i="6" s="1"/>
  <c r="H53" i="6" s="1"/>
  <c r="G53" i="6" s="1"/>
  <c r="F53" i="6" s="1"/>
  <c r="E53" i="6" s="1"/>
  <c r="K54" i="6"/>
  <c r="J54" i="6" s="1"/>
  <c r="I54" i="6" s="1"/>
  <c r="H54" i="6" s="1"/>
  <c r="G54" i="6" s="1"/>
  <c r="F54" i="6" s="1"/>
  <c r="E54" i="6" s="1"/>
  <c r="K55" i="6"/>
  <c r="J55" i="6" s="1"/>
  <c r="I55" i="6" s="1"/>
  <c r="H55" i="6" s="1"/>
  <c r="G55" i="6" s="1"/>
  <c r="F55" i="6" s="1"/>
  <c r="E55" i="6" s="1"/>
  <c r="K56" i="6"/>
  <c r="J56" i="6" s="1"/>
  <c r="I56" i="6" s="1"/>
  <c r="H56" i="6" s="1"/>
  <c r="G56" i="6" s="1"/>
  <c r="F56" i="6" s="1"/>
  <c r="E56" i="6" s="1"/>
  <c r="K57" i="6"/>
  <c r="J57" i="6" s="1"/>
  <c r="I57" i="6" s="1"/>
  <c r="H57" i="6" s="1"/>
  <c r="G57" i="6" s="1"/>
  <c r="F57" i="6" s="1"/>
  <c r="E57" i="6" s="1"/>
  <c r="K58" i="6"/>
  <c r="J58" i="6" s="1"/>
  <c r="I58" i="6" s="1"/>
  <c r="H58" i="6" s="1"/>
  <c r="G58" i="6" s="1"/>
  <c r="F58" i="6" s="1"/>
  <c r="E58" i="6" s="1"/>
  <c r="K59" i="6"/>
  <c r="J59" i="6" s="1"/>
  <c r="I59" i="6" s="1"/>
  <c r="H59" i="6" s="1"/>
  <c r="G59" i="6" s="1"/>
  <c r="F59" i="6" s="1"/>
  <c r="E59" i="6" s="1"/>
  <c r="K60" i="6"/>
  <c r="J60" i="6" s="1"/>
  <c r="I60" i="6" s="1"/>
  <c r="H60" i="6" s="1"/>
  <c r="G60" i="6" s="1"/>
  <c r="F60" i="6" s="1"/>
  <c r="E60" i="6" s="1"/>
  <c r="K61" i="6"/>
  <c r="J61" i="6" s="1"/>
  <c r="I61" i="6" s="1"/>
  <c r="H61" i="6" s="1"/>
  <c r="G61" i="6" s="1"/>
  <c r="F61" i="6" s="1"/>
  <c r="E61" i="6" s="1"/>
  <c r="K62" i="6"/>
  <c r="J62" i="6" s="1"/>
  <c r="I62" i="6" s="1"/>
  <c r="H62" i="6" s="1"/>
  <c r="G62" i="6" s="1"/>
  <c r="F62" i="6" s="1"/>
  <c r="E62" i="6" s="1"/>
  <c r="K63" i="6"/>
  <c r="J63" i="6" s="1"/>
  <c r="I63" i="6" s="1"/>
  <c r="H63" i="6" s="1"/>
  <c r="G63" i="6" s="1"/>
  <c r="F63" i="6" s="1"/>
  <c r="E63" i="6" s="1"/>
  <c r="K64" i="6"/>
  <c r="J64" i="6" s="1"/>
  <c r="I64" i="6" s="1"/>
  <c r="H64" i="6" s="1"/>
  <c r="G64" i="6" s="1"/>
  <c r="F64" i="6" s="1"/>
  <c r="E64" i="6" s="1"/>
  <c r="K65" i="6"/>
  <c r="J65" i="6" s="1"/>
  <c r="I65" i="6" s="1"/>
  <c r="H65" i="6" s="1"/>
  <c r="G65" i="6" s="1"/>
  <c r="F65" i="6" s="1"/>
  <c r="E65" i="6" s="1"/>
  <c r="K66" i="6"/>
  <c r="J66" i="6" s="1"/>
  <c r="I66" i="6" s="1"/>
  <c r="H66" i="6" s="1"/>
  <c r="G66" i="6" s="1"/>
  <c r="F66" i="6" s="1"/>
  <c r="E66" i="6" s="1"/>
  <c r="K67" i="6"/>
  <c r="J67" i="6" s="1"/>
  <c r="I67" i="6" s="1"/>
  <c r="H67" i="6" s="1"/>
  <c r="G67" i="6" s="1"/>
  <c r="F67" i="6" s="1"/>
  <c r="E67" i="6" s="1"/>
  <c r="K68" i="6"/>
  <c r="J68" i="6" s="1"/>
  <c r="I68" i="6" s="1"/>
  <c r="H68" i="6" s="1"/>
  <c r="G68" i="6" s="1"/>
  <c r="F68" i="6" s="1"/>
  <c r="E68" i="6" s="1"/>
  <c r="K69" i="6"/>
  <c r="J69" i="6" s="1"/>
  <c r="I69" i="6" s="1"/>
  <c r="H69" i="6" s="1"/>
  <c r="G69" i="6" s="1"/>
  <c r="F69" i="6" s="1"/>
  <c r="E69" i="6" s="1"/>
  <c r="K70" i="6"/>
  <c r="J70" i="6" s="1"/>
  <c r="I70" i="6" s="1"/>
  <c r="H70" i="6" s="1"/>
  <c r="G70" i="6" s="1"/>
  <c r="F70" i="6" s="1"/>
  <c r="E70" i="6" s="1"/>
  <c r="K71" i="6"/>
  <c r="J71" i="6" s="1"/>
  <c r="I71" i="6" s="1"/>
  <c r="H71" i="6" s="1"/>
  <c r="G71" i="6" s="1"/>
  <c r="F71" i="6" s="1"/>
  <c r="E71" i="6" s="1"/>
  <c r="K72" i="6"/>
  <c r="J72" i="6" s="1"/>
  <c r="I72" i="6" s="1"/>
  <c r="H72" i="6" s="1"/>
  <c r="G72" i="6" s="1"/>
  <c r="F72" i="6" s="1"/>
  <c r="E72" i="6" s="1"/>
  <c r="K73" i="6"/>
  <c r="J73" i="6" s="1"/>
  <c r="I73" i="6" s="1"/>
  <c r="H73" i="6" s="1"/>
  <c r="G73" i="6" s="1"/>
  <c r="F73" i="6" s="1"/>
  <c r="E73" i="6" s="1"/>
  <c r="K74" i="6"/>
  <c r="J74" i="6" s="1"/>
  <c r="I74" i="6" s="1"/>
  <c r="H74" i="6" s="1"/>
  <c r="G74" i="6" s="1"/>
  <c r="F74" i="6" s="1"/>
  <c r="E74" i="6" s="1"/>
  <c r="K75" i="6"/>
  <c r="J75" i="6" s="1"/>
  <c r="I75" i="6" s="1"/>
  <c r="H75" i="6" s="1"/>
  <c r="G75" i="6" s="1"/>
  <c r="F75" i="6" s="1"/>
  <c r="E75" i="6" s="1"/>
  <c r="K76" i="6"/>
  <c r="J76" i="6" s="1"/>
  <c r="I76" i="6" s="1"/>
  <c r="H76" i="6" s="1"/>
  <c r="G76" i="6" s="1"/>
  <c r="F76" i="6" s="1"/>
  <c r="E76" i="6" s="1"/>
  <c r="K77" i="6"/>
  <c r="J77" i="6" s="1"/>
  <c r="I77" i="6" s="1"/>
  <c r="H77" i="6" s="1"/>
  <c r="G77" i="6" s="1"/>
  <c r="F77" i="6" s="1"/>
  <c r="E77" i="6" s="1"/>
  <c r="M27" i="6"/>
  <c r="N27" i="6" s="1"/>
  <c r="O27" i="6" s="1"/>
  <c r="P27" i="6" s="1"/>
  <c r="Q27" i="6" s="1"/>
  <c r="R27" i="6" s="1"/>
  <c r="S27" i="6" s="1"/>
  <c r="T27" i="6" s="1"/>
  <c r="U27" i="6" s="1"/>
  <c r="K27" i="6"/>
  <c r="J27" i="6" s="1"/>
  <c r="I27" i="6" s="1"/>
  <c r="H27" i="6" s="1"/>
  <c r="G27" i="6" s="1"/>
  <c r="F27" i="6" s="1"/>
  <c r="E27" i="6" s="1"/>
  <c r="M26" i="6"/>
  <c r="N26" i="6" s="1"/>
  <c r="O26" i="6" s="1"/>
  <c r="P26" i="6" s="1"/>
  <c r="Q26" i="6" s="1"/>
  <c r="R26" i="6" s="1"/>
  <c r="S26" i="6" s="1"/>
  <c r="T26" i="6" s="1"/>
  <c r="U26" i="6" s="1"/>
  <c r="K26" i="6"/>
  <c r="J26" i="6" s="1"/>
  <c r="I26" i="6" s="1"/>
  <c r="H26" i="6" s="1"/>
  <c r="G26" i="6" s="1"/>
  <c r="F26" i="6" s="1"/>
  <c r="E26" i="6" s="1"/>
  <c r="K25" i="6"/>
  <c r="J25" i="6" s="1"/>
  <c r="I25" i="6" s="1"/>
  <c r="H25" i="6" s="1"/>
  <c r="G25" i="6" s="1"/>
  <c r="F25" i="6" s="1"/>
  <c r="E25" i="6" s="1"/>
  <c r="M25" i="6"/>
  <c r="N25" i="6" s="1"/>
  <c r="O25" i="6" s="1"/>
  <c r="P25" i="6" s="1"/>
  <c r="Q25" i="6" s="1"/>
  <c r="R25" i="6" s="1"/>
  <c r="S25" i="6" s="1"/>
  <c r="T25" i="6" s="1"/>
  <c r="U25" i="6" s="1"/>
  <c r="W20" i="6"/>
  <c r="M78" i="3"/>
  <c r="N78" i="3" s="1"/>
  <c r="O78" i="3" s="1"/>
  <c r="P78" i="3" s="1"/>
  <c r="Q78" i="3" s="1"/>
  <c r="R78" i="3" s="1"/>
  <c r="S78" i="3" s="1"/>
  <c r="T78" i="3" s="1"/>
  <c r="U78" i="3" s="1"/>
  <c r="K78" i="3"/>
  <c r="J78" i="3" s="1"/>
  <c r="M25" i="3"/>
  <c r="N25" i="3" s="1"/>
  <c r="O25" i="3" s="1"/>
  <c r="P25" i="3" s="1"/>
  <c r="Q25" i="3" s="1"/>
  <c r="R25" i="3" s="1"/>
  <c r="S25" i="3" s="1"/>
  <c r="T25" i="3" s="1"/>
  <c r="U25" i="3" s="1"/>
  <c r="K25" i="3"/>
  <c r="J25" i="3" s="1"/>
  <c r="I25" i="3" s="1"/>
  <c r="H25" i="3" s="1"/>
  <c r="G25" i="3" s="1"/>
  <c r="F25" i="3" s="1"/>
  <c r="E25" i="3" s="1"/>
  <c r="M27" i="3"/>
  <c r="N27" i="3" s="1"/>
  <c r="O27" i="3" s="1"/>
  <c r="P27" i="3" s="1"/>
  <c r="Q27" i="3" s="1"/>
  <c r="R27" i="3" s="1"/>
  <c r="S27" i="3" s="1"/>
  <c r="T27" i="3" s="1"/>
  <c r="U27" i="3" s="1"/>
  <c r="M28" i="3"/>
  <c r="N28" i="3" s="1"/>
  <c r="O28" i="3" s="1"/>
  <c r="P28" i="3" s="1"/>
  <c r="Q28" i="3" s="1"/>
  <c r="R28" i="3" s="1"/>
  <c r="S28" i="3" s="1"/>
  <c r="T28" i="3" s="1"/>
  <c r="U28" i="3" s="1"/>
  <c r="M29" i="3"/>
  <c r="N29" i="3" s="1"/>
  <c r="O29" i="3" s="1"/>
  <c r="P29" i="3" s="1"/>
  <c r="Q29" i="3" s="1"/>
  <c r="R29" i="3" s="1"/>
  <c r="S29" i="3" s="1"/>
  <c r="T29" i="3" s="1"/>
  <c r="U29" i="3" s="1"/>
  <c r="M30" i="3"/>
  <c r="N30" i="3" s="1"/>
  <c r="O30" i="3" s="1"/>
  <c r="P30" i="3" s="1"/>
  <c r="Q30" i="3" s="1"/>
  <c r="R30" i="3" s="1"/>
  <c r="S30" i="3" s="1"/>
  <c r="T30" i="3" s="1"/>
  <c r="U30" i="3" s="1"/>
  <c r="M31" i="3"/>
  <c r="N31" i="3" s="1"/>
  <c r="O31" i="3" s="1"/>
  <c r="P31" i="3" s="1"/>
  <c r="Q31" i="3" s="1"/>
  <c r="R31" i="3" s="1"/>
  <c r="S31" i="3" s="1"/>
  <c r="T31" i="3" s="1"/>
  <c r="U31" i="3" s="1"/>
  <c r="M32" i="3"/>
  <c r="N32" i="3" s="1"/>
  <c r="O32" i="3" s="1"/>
  <c r="P32" i="3" s="1"/>
  <c r="Q32" i="3" s="1"/>
  <c r="R32" i="3" s="1"/>
  <c r="S32" i="3" s="1"/>
  <c r="T32" i="3" s="1"/>
  <c r="U32" i="3" s="1"/>
  <c r="M33" i="3"/>
  <c r="N33" i="3" s="1"/>
  <c r="O33" i="3" s="1"/>
  <c r="P33" i="3" s="1"/>
  <c r="Q33" i="3" s="1"/>
  <c r="R33" i="3" s="1"/>
  <c r="S33" i="3" s="1"/>
  <c r="T33" i="3" s="1"/>
  <c r="U33" i="3" s="1"/>
  <c r="M34" i="3"/>
  <c r="N34" i="3" s="1"/>
  <c r="O34" i="3" s="1"/>
  <c r="P34" i="3" s="1"/>
  <c r="Q34" i="3" s="1"/>
  <c r="R34" i="3" s="1"/>
  <c r="S34" i="3" s="1"/>
  <c r="T34" i="3" s="1"/>
  <c r="U34" i="3" s="1"/>
  <c r="M35" i="3"/>
  <c r="N35" i="3" s="1"/>
  <c r="O35" i="3" s="1"/>
  <c r="P35" i="3" s="1"/>
  <c r="Q35" i="3" s="1"/>
  <c r="R35" i="3" s="1"/>
  <c r="S35" i="3" s="1"/>
  <c r="T35" i="3" s="1"/>
  <c r="U35" i="3" s="1"/>
  <c r="M36" i="3"/>
  <c r="N36" i="3" s="1"/>
  <c r="O36" i="3" s="1"/>
  <c r="P36" i="3" s="1"/>
  <c r="Q36" i="3" s="1"/>
  <c r="R36" i="3" s="1"/>
  <c r="S36" i="3" s="1"/>
  <c r="T36" i="3" s="1"/>
  <c r="U36" i="3" s="1"/>
  <c r="M37" i="3"/>
  <c r="N37" i="3" s="1"/>
  <c r="O37" i="3" s="1"/>
  <c r="P37" i="3" s="1"/>
  <c r="Q37" i="3" s="1"/>
  <c r="R37" i="3" s="1"/>
  <c r="S37" i="3" s="1"/>
  <c r="T37" i="3" s="1"/>
  <c r="U37" i="3" s="1"/>
  <c r="M38" i="3"/>
  <c r="N38" i="3" s="1"/>
  <c r="O38" i="3" s="1"/>
  <c r="P38" i="3" s="1"/>
  <c r="Q38" i="3" s="1"/>
  <c r="R38" i="3" s="1"/>
  <c r="S38" i="3" s="1"/>
  <c r="T38" i="3" s="1"/>
  <c r="U38" i="3" s="1"/>
  <c r="M39" i="3"/>
  <c r="N39" i="3" s="1"/>
  <c r="O39" i="3" s="1"/>
  <c r="P39" i="3" s="1"/>
  <c r="Q39" i="3" s="1"/>
  <c r="R39" i="3" s="1"/>
  <c r="S39" i="3" s="1"/>
  <c r="T39" i="3" s="1"/>
  <c r="U39" i="3" s="1"/>
  <c r="M40" i="3"/>
  <c r="N40" i="3" s="1"/>
  <c r="O40" i="3" s="1"/>
  <c r="P40" i="3" s="1"/>
  <c r="Q40" i="3" s="1"/>
  <c r="R40" i="3" s="1"/>
  <c r="S40" i="3" s="1"/>
  <c r="T40" i="3" s="1"/>
  <c r="U40" i="3" s="1"/>
  <c r="M41" i="3"/>
  <c r="N41" i="3" s="1"/>
  <c r="O41" i="3" s="1"/>
  <c r="P41" i="3" s="1"/>
  <c r="Q41" i="3" s="1"/>
  <c r="R41" i="3" s="1"/>
  <c r="S41" i="3" s="1"/>
  <c r="T41" i="3" s="1"/>
  <c r="U41" i="3" s="1"/>
  <c r="M42" i="3"/>
  <c r="N42" i="3" s="1"/>
  <c r="O42" i="3" s="1"/>
  <c r="P42" i="3" s="1"/>
  <c r="Q42" i="3" s="1"/>
  <c r="R42" i="3" s="1"/>
  <c r="S42" i="3" s="1"/>
  <c r="T42" i="3" s="1"/>
  <c r="U42" i="3" s="1"/>
  <c r="M43" i="3"/>
  <c r="N43" i="3" s="1"/>
  <c r="O43" i="3" s="1"/>
  <c r="P43" i="3" s="1"/>
  <c r="Q43" i="3" s="1"/>
  <c r="R43" i="3" s="1"/>
  <c r="S43" i="3" s="1"/>
  <c r="T43" i="3" s="1"/>
  <c r="U43" i="3" s="1"/>
  <c r="M44" i="3"/>
  <c r="N44" i="3" s="1"/>
  <c r="O44" i="3" s="1"/>
  <c r="P44" i="3" s="1"/>
  <c r="Q44" i="3" s="1"/>
  <c r="R44" i="3" s="1"/>
  <c r="S44" i="3" s="1"/>
  <c r="T44" i="3" s="1"/>
  <c r="U44" i="3" s="1"/>
  <c r="M45" i="3"/>
  <c r="N45" i="3" s="1"/>
  <c r="O45" i="3" s="1"/>
  <c r="P45" i="3" s="1"/>
  <c r="Q45" i="3" s="1"/>
  <c r="R45" i="3" s="1"/>
  <c r="S45" i="3" s="1"/>
  <c r="T45" i="3" s="1"/>
  <c r="U45" i="3" s="1"/>
  <c r="M46" i="3"/>
  <c r="N46" i="3" s="1"/>
  <c r="O46" i="3" s="1"/>
  <c r="P46" i="3" s="1"/>
  <c r="Q46" i="3" s="1"/>
  <c r="R46" i="3" s="1"/>
  <c r="S46" i="3" s="1"/>
  <c r="T46" i="3" s="1"/>
  <c r="U46" i="3" s="1"/>
  <c r="M47" i="3"/>
  <c r="N47" i="3" s="1"/>
  <c r="O47" i="3" s="1"/>
  <c r="P47" i="3" s="1"/>
  <c r="Q47" i="3" s="1"/>
  <c r="R47" i="3" s="1"/>
  <c r="S47" i="3" s="1"/>
  <c r="T47" i="3" s="1"/>
  <c r="U47" i="3" s="1"/>
  <c r="M48" i="3"/>
  <c r="N48" i="3" s="1"/>
  <c r="O48" i="3" s="1"/>
  <c r="P48" i="3" s="1"/>
  <c r="Q48" i="3" s="1"/>
  <c r="R48" i="3" s="1"/>
  <c r="S48" i="3" s="1"/>
  <c r="T48" i="3" s="1"/>
  <c r="U48" i="3" s="1"/>
  <c r="M49" i="3"/>
  <c r="N49" i="3" s="1"/>
  <c r="O49" i="3" s="1"/>
  <c r="P49" i="3" s="1"/>
  <c r="Q49" i="3" s="1"/>
  <c r="R49" i="3" s="1"/>
  <c r="S49" i="3" s="1"/>
  <c r="T49" i="3" s="1"/>
  <c r="U49" i="3" s="1"/>
  <c r="M50" i="3"/>
  <c r="N50" i="3" s="1"/>
  <c r="O50" i="3" s="1"/>
  <c r="P50" i="3" s="1"/>
  <c r="Q50" i="3" s="1"/>
  <c r="R50" i="3" s="1"/>
  <c r="S50" i="3" s="1"/>
  <c r="T50" i="3" s="1"/>
  <c r="U50" i="3" s="1"/>
  <c r="M51" i="3"/>
  <c r="N51" i="3" s="1"/>
  <c r="O51" i="3" s="1"/>
  <c r="P51" i="3" s="1"/>
  <c r="Q51" i="3" s="1"/>
  <c r="R51" i="3" s="1"/>
  <c r="S51" i="3" s="1"/>
  <c r="T51" i="3" s="1"/>
  <c r="U51" i="3" s="1"/>
  <c r="M52" i="3"/>
  <c r="N52" i="3" s="1"/>
  <c r="O52" i="3" s="1"/>
  <c r="P52" i="3" s="1"/>
  <c r="Q52" i="3" s="1"/>
  <c r="R52" i="3" s="1"/>
  <c r="S52" i="3" s="1"/>
  <c r="T52" i="3" s="1"/>
  <c r="U52" i="3" s="1"/>
  <c r="M53" i="3"/>
  <c r="N53" i="3" s="1"/>
  <c r="O53" i="3" s="1"/>
  <c r="P53" i="3" s="1"/>
  <c r="Q53" i="3" s="1"/>
  <c r="R53" i="3" s="1"/>
  <c r="S53" i="3" s="1"/>
  <c r="T53" i="3" s="1"/>
  <c r="U53" i="3" s="1"/>
  <c r="M54" i="3"/>
  <c r="N54" i="3" s="1"/>
  <c r="O54" i="3" s="1"/>
  <c r="P54" i="3" s="1"/>
  <c r="Q54" i="3" s="1"/>
  <c r="R54" i="3" s="1"/>
  <c r="S54" i="3" s="1"/>
  <c r="T54" i="3" s="1"/>
  <c r="U54" i="3" s="1"/>
  <c r="M55" i="3"/>
  <c r="N55" i="3" s="1"/>
  <c r="O55" i="3" s="1"/>
  <c r="P55" i="3" s="1"/>
  <c r="Q55" i="3" s="1"/>
  <c r="R55" i="3" s="1"/>
  <c r="S55" i="3" s="1"/>
  <c r="T55" i="3" s="1"/>
  <c r="U55" i="3" s="1"/>
  <c r="M56" i="3"/>
  <c r="N56" i="3" s="1"/>
  <c r="O56" i="3" s="1"/>
  <c r="P56" i="3" s="1"/>
  <c r="Q56" i="3" s="1"/>
  <c r="R56" i="3" s="1"/>
  <c r="S56" i="3" s="1"/>
  <c r="T56" i="3" s="1"/>
  <c r="U56" i="3" s="1"/>
  <c r="M57" i="3"/>
  <c r="N57" i="3" s="1"/>
  <c r="O57" i="3" s="1"/>
  <c r="P57" i="3" s="1"/>
  <c r="Q57" i="3" s="1"/>
  <c r="R57" i="3" s="1"/>
  <c r="S57" i="3" s="1"/>
  <c r="T57" i="3" s="1"/>
  <c r="U57" i="3" s="1"/>
  <c r="M58" i="3"/>
  <c r="N58" i="3" s="1"/>
  <c r="O58" i="3" s="1"/>
  <c r="P58" i="3" s="1"/>
  <c r="Q58" i="3" s="1"/>
  <c r="R58" i="3" s="1"/>
  <c r="S58" i="3" s="1"/>
  <c r="T58" i="3" s="1"/>
  <c r="U58" i="3" s="1"/>
  <c r="M59" i="3"/>
  <c r="N59" i="3" s="1"/>
  <c r="O59" i="3" s="1"/>
  <c r="P59" i="3" s="1"/>
  <c r="Q59" i="3" s="1"/>
  <c r="R59" i="3" s="1"/>
  <c r="S59" i="3" s="1"/>
  <c r="T59" i="3" s="1"/>
  <c r="U59" i="3" s="1"/>
  <c r="M60" i="3"/>
  <c r="N60" i="3" s="1"/>
  <c r="O60" i="3" s="1"/>
  <c r="P60" i="3" s="1"/>
  <c r="Q60" i="3" s="1"/>
  <c r="R60" i="3" s="1"/>
  <c r="S60" i="3" s="1"/>
  <c r="T60" i="3" s="1"/>
  <c r="U60" i="3" s="1"/>
  <c r="M61" i="3"/>
  <c r="N61" i="3" s="1"/>
  <c r="O61" i="3" s="1"/>
  <c r="P61" i="3" s="1"/>
  <c r="Q61" i="3" s="1"/>
  <c r="R61" i="3" s="1"/>
  <c r="S61" i="3" s="1"/>
  <c r="T61" i="3" s="1"/>
  <c r="U61" i="3" s="1"/>
  <c r="M62" i="3"/>
  <c r="N62" i="3" s="1"/>
  <c r="O62" i="3" s="1"/>
  <c r="P62" i="3" s="1"/>
  <c r="Q62" i="3" s="1"/>
  <c r="R62" i="3" s="1"/>
  <c r="S62" i="3" s="1"/>
  <c r="T62" i="3" s="1"/>
  <c r="U62" i="3" s="1"/>
  <c r="M63" i="3"/>
  <c r="N63" i="3" s="1"/>
  <c r="O63" i="3" s="1"/>
  <c r="P63" i="3" s="1"/>
  <c r="Q63" i="3" s="1"/>
  <c r="R63" i="3" s="1"/>
  <c r="S63" i="3" s="1"/>
  <c r="T63" i="3" s="1"/>
  <c r="U63" i="3" s="1"/>
  <c r="M64" i="3"/>
  <c r="N64" i="3" s="1"/>
  <c r="O64" i="3" s="1"/>
  <c r="P64" i="3" s="1"/>
  <c r="Q64" i="3" s="1"/>
  <c r="R64" i="3" s="1"/>
  <c r="S64" i="3" s="1"/>
  <c r="T64" i="3" s="1"/>
  <c r="U64" i="3" s="1"/>
  <c r="M65" i="3"/>
  <c r="N65" i="3" s="1"/>
  <c r="O65" i="3" s="1"/>
  <c r="P65" i="3" s="1"/>
  <c r="Q65" i="3" s="1"/>
  <c r="R65" i="3" s="1"/>
  <c r="S65" i="3" s="1"/>
  <c r="T65" i="3" s="1"/>
  <c r="U65" i="3" s="1"/>
  <c r="M66" i="3"/>
  <c r="N66" i="3" s="1"/>
  <c r="O66" i="3" s="1"/>
  <c r="P66" i="3" s="1"/>
  <c r="Q66" i="3" s="1"/>
  <c r="R66" i="3" s="1"/>
  <c r="S66" i="3" s="1"/>
  <c r="T66" i="3" s="1"/>
  <c r="U66" i="3" s="1"/>
  <c r="M67" i="3"/>
  <c r="N67" i="3" s="1"/>
  <c r="O67" i="3" s="1"/>
  <c r="P67" i="3" s="1"/>
  <c r="Q67" i="3" s="1"/>
  <c r="R67" i="3" s="1"/>
  <c r="S67" i="3" s="1"/>
  <c r="T67" i="3" s="1"/>
  <c r="U67" i="3" s="1"/>
  <c r="M68" i="3"/>
  <c r="N68" i="3" s="1"/>
  <c r="O68" i="3" s="1"/>
  <c r="P68" i="3" s="1"/>
  <c r="Q68" i="3" s="1"/>
  <c r="R68" i="3" s="1"/>
  <c r="S68" i="3" s="1"/>
  <c r="T68" i="3" s="1"/>
  <c r="U68" i="3" s="1"/>
  <c r="M69" i="3"/>
  <c r="N69" i="3" s="1"/>
  <c r="O69" i="3" s="1"/>
  <c r="P69" i="3" s="1"/>
  <c r="Q69" i="3" s="1"/>
  <c r="R69" i="3" s="1"/>
  <c r="S69" i="3" s="1"/>
  <c r="T69" i="3" s="1"/>
  <c r="U69" i="3" s="1"/>
  <c r="M70" i="3"/>
  <c r="N70" i="3" s="1"/>
  <c r="O70" i="3" s="1"/>
  <c r="P70" i="3" s="1"/>
  <c r="Q70" i="3" s="1"/>
  <c r="R70" i="3" s="1"/>
  <c r="S70" i="3" s="1"/>
  <c r="T70" i="3" s="1"/>
  <c r="U70" i="3" s="1"/>
  <c r="M71" i="3"/>
  <c r="N71" i="3" s="1"/>
  <c r="O71" i="3" s="1"/>
  <c r="P71" i="3" s="1"/>
  <c r="Q71" i="3" s="1"/>
  <c r="R71" i="3" s="1"/>
  <c r="S71" i="3" s="1"/>
  <c r="T71" i="3" s="1"/>
  <c r="U71" i="3" s="1"/>
  <c r="M72" i="3"/>
  <c r="N72" i="3" s="1"/>
  <c r="O72" i="3" s="1"/>
  <c r="P72" i="3" s="1"/>
  <c r="Q72" i="3" s="1"/>
  <c r="R72" i="3" s="1"/>
  <c r="S72" i="3" s="1"/>
  <c r="T72" i="3" s="1"/>
  <c r="U72" i="3" s="1"/>
  <c r="M73" i="3"/>
  <c r="N73" i="3" s="1"/>
  <c r="O73" i="3" s="1"/>
  <c r="P73" i="3" s="1"/>
  <c r="Q73" i="3" s="1"/>
  <c r="R73" i="3" s="1"/>
  <c r="S73" i="3" s="1"/>
  <c r="T73" i="3" s="1"/>
  <c r="U73" i="3" s="1"/>
  <c r="M74" i="3"/>
  <c r="N74" i="3" s="1"/>
  <c r="O74" i="3" s="1"/>
  <c r="P74" i="3" s="1"/>
  <c r="Q74" i="3" s="1"/>
  <c r="R74" i="3" s="1"/>
  <c r="S74" i="3" s="1"/>
  <c r="T74" i="3" s="1"/>
  <c r="U74" i="3" s="1"/>
  <c r="M75" i="3"/>
  <c r="N75" i="3" s="1"/>
  <c r="O75" i="3" s="1"/>
  <c r="P75" i="3" s="1"/>
  <c r="Q75" i="3" s="1"/>
  <c r="R75" i="3" s="1"/>
  <c r="S75" i="3" s="1"/>
  <c r="T75" i="3" s="1"/>
  <c r="U75" i="3" s="1"/>
  <c r="M76" i="3"/>
  <c r="N76" i="3" s="1"/>
  <c r="O76" i="3" s="1"/>
  <c r="P76" i="3" s="1"/>
  <c r="Q76" i="3" s="1"/>
  <c r="R76" i="3" s="1"/>
  <c r="S76" i="3" s="1"/>
  <c r="T76" i="3" s="1"/>
  <c r="U76" i="3" s="1"/>
  <c r="M77" i="3"/>
  <c r="N77" i="3" s="1"/>
  <c r="O77" i="3" s="1"/>
  <c r="P77" i="3" s="1"/>
  <c r="Q77" i="3" s="1"/>
  <c r="R77" i="3" s="1"/>
  <c r="S77" i="3" s="1"/>
  <c r="T77" i="3" s="1"/>
  <c r="U77" i="3" s="1"/>
  <c r="K77" i="3"/>
  <c r="J77" i="3" s="1"/>
  <c r="I77" i="3" s="1"/>
  <c r="H77" i="3" s="1"/>
  <c r="G77" i="3" s="1"/>
  <c r="F77" i="3" s="1"/>
  <c r="E77" i="3" s="1"/>
  <c r="K27" i="3"/>
  <c r="J27" i="3" s="1"/>
  <c r="I27" i="3" s="1"/>
  <c r="H27" i="3" s="1"/>
  <c r="G27" i="3" s="1"/>
  <c r="F27" i="3" s="1"/>
  <c r="E27" i="3" s="1"/>
  <c r="K28" i="3"/>
  <c r="J28" i="3" s="1"/>
  <c r="I28" i="3" s="1"/>
  <c r="H28" i="3" s="1"/>
  <c r="G28" i="3" s="1"/>
  <c r="F28" i="3" s="1"/>
  <c r="E28" i="3" s="1"/>
  <c r="K29" i="3"/>
  <c r="J29" i="3" s="1"/>
  <c r="I29" i="3" s="1"/>
  <c r="H29" i="3" s="1"/>
  <c r="G29" i="3" s="1"/>
  <c r="F29" i="3" s="1"/>
  <c r="E29" i="3" s="1"/>
  <c r="K30" i="3"/>
  <c r="J30" i="3" s="1"/>
  <c r="I30" i="3" s="1"/>
  <c r="H30" i="3" s="1"/>
  <c r="G30" i="3" s="1"/>
  <c r="F30" i="3" s="1"/>
  <c r="E30" i="3" s="1"/>
  <c r="K31" i="3"/>
  <c r="J31" i="3" s="1"/>
  <c r="I31" i="3" s="1"/>
  <c r="H31" i="3" s="1"/>
  <c r="G31" i="3" s="1"/>
  <c r="F31" i="3" s="1"/>
  <c r="E31" i="3" s="1"/>
  <c r="K32" i="3"/>
  <c r="J32" i="3" s="1"/>
  <c r="I32" i="3" s="1"/>
  <c r="H32" i="3" s="1"/>
  <c r="G32" i="3" s="1"/>
  <c r="F32" i="3" s="1"/>
  <c r="E32" i="3" s="1"/>
  <c r="K33" i="3"/>
  <c r="J33" i="3" s="1"/>
  <c r="I33" i="3" s="1"/>
  <c r="H33" i="3" s="1"/>
  <c r="G33" i="3" s="1"/>
  <c r="F33" i="3" s="1"/>
  <c r="E33" i="3" s="1"/>
  <c r="K34" i="3"/>
  <c r="J34" i="3" s="1"/>
  <c r="I34" i="3" s="1"/>
  <c r="H34" i="3" s="1"/>
  <c r="G34" i="3" s="1"/>
  <c r="F34" i="3" s="1"/>
  <c r="E34" i="3" s="1"/>
  <c r="K35" i="3"/>
  <c r="J35" i="3" s="1"/>
  <c r="I35" i="3" s="1"/>
  <c r="H35" i="3" s="1"/>
  <c r="G35" i="3" s="1"/>
  <c r="F35" i="3" s="1"/>
  <c r="E35" i="3" s="1"/>
  <c r="K36" i="3"/>
  <c r="J36" i="3" s="1"/>
  <c r="I36" i="3" s="1"/>
  <c r="H36" i="3" s="1"/>
  <c r="G36" i="3" s="1"/>
  <c r="F36" i="3" s="1"/>
  <c r="E36" i="3" s="1"/>
  <c r="K37" i="3"/>
  <c r="J37" i="3" s="1"/>
  <c r="I37" i="3" s="1"/>
  <c r="H37" i="3" s="1"/>
  <c r="G37" i="3" s="1"/>
  <c r="F37" i="3" s="1"/>
  <c r="E37" i="3" s="1"/>
  <c r="K38" i="3"/>
  <c r="J38" i="3" s="1"/>
  <c r="I38" i="3" s="1"/>
  <c r="H38" i="3" s="1"/>
  <c r="G38" i="3" s="1"/>
  <c r="F38" i="3" s="1"/>
  <c r="E38" i="3" s="1"/>
  <c r="K39" i="3"/>
  <c r="J39" i="3" s="1"/>
  <c r="I39" i="3" s="1"/>
  <c r="H39" i="3" s="1"/>
  <c r="G39" i="3" s="1"/>
  <c r="F39" i="3" s="1"/>
  <c r="E39" i="3" s="1"/>
  <c r="K40" i="3"/>
  <c r="J40" i="3" s="1"/>
  <c r="I40" i="3" s="1"/>
  <c r="H40" i="3" s="1"/>
  <c r="G40" i="3" s="1"/>
  <c r="F40" i="3" s="1"/>
  <c r="E40" i="3" s="1"/>
  <c r="K41" i="3"/>
  <c r="J41" i="3" s="1"/>
  <c r="I41" i="3" s="1"/>
  <c r="H41" i="3" s="1"/>
  <c r="G41" i="3" s="1"/>
  <c r="F41" i="3" s="1"/>
  <c r="E41" i="3" s="1"/>
  <c r="K42" i="3"/>
  <c r="J42" i="3" s="1"/>
  <c r="I42" i="3" s="1"/>
  <c r="H42" i="3" s="1"/>
  <c r="G42" i="3" s="1"/>
  <c r="F42" i="3" s="1"/>
  <c r="E42" i="3" s="1"/>
  <c r="K43" i="3"/>
  <c r="J43" i="3" s="1"/>
  <c r="I43" i="3" s="1"/>
  <c r="H43" i="3" s="1"/>
  <c r="G43" i="3" s="1"/>
  <c r="F43" i="3" s="1"/>
  <c r="E43" i="3" s="1"/>
  <c r="K44" i="3"/>
  <c r="J44" i="3" s="1"/>
  <c r="I44" i="3" s="1"/>
  <c r="H44" i="3" s="1"/>
  <c r="G44" i="3" s="1"/>
  <c r="F44" i="3" s="1"/>
  <c r="E44" i="3" s="1"/>
  <c r="K45" i="3"/>
  <c r="J45" i="3" s="1"/>
  <c r="I45" i="3" s="1"/>
  <c r="H45" i="3" s="1"/>
  <c r="G45" i="3" s="1"/>
  <c r="F45" i="3" s="1"/>
  <c r="E45" i="3" s="1"/>
  <c r="K46" i="3"/>
  <c r="J46" i="3" s="1"/>
  <c r="I46" i="3" s="1"/>
  <c r="H46" i="3" s="1"/>
  <c r="G46" i="3" s="1"/>
  <c r="F46" i="3" s="1"/>
  <c r="E46" i="3" s="1"/>
  <c r="K47" i="3"/>
  <c r="J47" i="3" s="1"/>
  <c r="I47" i="3" s="1"/>
  <c r="H47" i="3" s="1"/>
  <c r="G47" i="3" s="1"/>
  <c r="F47" i="3" s="1"/>
  <c r="E47" i="3" s="1"/>
  <c r="K48" i="3"/>
  <c r="J48" i="3" s="1"/>
  <c r="I48" i="3" s="1"/>
  <c r="H48" i="3" s="1"/>
  <c r="G48" i="3" s="1"/>
  <c r="F48" i="3" s="1"/>
  <c r="E48" i="3" s="1"/>
  <c r="K49" i="3"/>
  <c r="J49" i="3" s="1"/>
  <c r="I49" i="3" s="1"/>
  <c r="H49" i="3" s="1"/>
  <c r="G49" i="3" s="1"/>
  <c r="F49" i="3" s="1"/>
  <c r="E49" i="3" s="1"/>
  <c r="K50" i="3"/>
  <c r="J50" i="3" s="1"/>
  <c r="I50" i="3" s="1"/>
  <c r="H50" i="3" s="1"/>
  <c r="G50" i="3" s="1"/>
  <c r="F50" i="3" s="1"/>
  <c r="E50" i="3" s="1"/>
  <c r="K51" i="3"/>
  <c r="J51" i="3" s="1"/>
  <c r="I51" i="3" s="1"/>
  <c r="H51" i="3" s="1"/>
  <c r="G51" i="3" s="1"/>
  <c r="F51" i="3" s="1"/>
  <c r="E51" i="3" s="1"/>
  <c r="K52" i="3"/>
  <c r="J52" i="3" s="1"/>
  <c r="I52" i="3" s="1"/>
  <c r="H52" i="3" s="1"/>
  <c r="G52" i="3" s="1"/>
  <c r="F52" i="3" s="1"/>
  <c r="E52" i="3" s="1"/>
  <c r="K53" i="3"/>
  <c r="J53" i="3" s="1"/>
  <c r="I53" i="3" s="1"/>
  <c r="H53" i="3" s="1"/>
  <c r="G53" i="3" s="1"/>
  <c r="F53" i="3" s="1"/>
  <c r="E53" i="3" s="1"/>
  <c r="K54" i="3"/>
  <c r="J54" i="3" s="1"/>
  <c r="I54" i="3" s="1"/>
  <c r="H54" i="3" s="1"/>
  <c r="G54" i="3" s="1"/>
  <c r="F54" i="3" s="1"/>
  <c r="E54" i="3" s="1"/>
  <c r="K55" i="3"/>
  <c r="J55" i="3" s="1"/>
  <c r="I55" i="3" s="1"/>
  <c r="H55" i="3" s="1"/>
  <c r="G55" i="3" s="1"/>
  <c r="F55" i="3" s="1"/>
  <c r="E55" i="3" s="1"/>
  <c r="K56" i="3"/>
  <c r="J56" i="3" s="1"/>
  <c r="I56" i="3" s="1"/>
  <c r="H56" i="3" s="1"/>
  <c r="G56" i="3" s="1"/>
  <c r="F56" i="3" s="1"/>
  <c r="E56" i="3" s="1"/>
  <c r="K57" i="3"/>
  <c r="J57" i="3" s="1"/>
  <c r="I57" i="3" s="1"/>
  <c r="H57" i="3" s="1"/>
  <c r="G57" i="3" s="1"/>
  <c r="F57" i="3" s="1"/>
  <c r="E57" i="3" s="1"/>
  <c r="K58" i="3"/>
  <c r="J58" i="3" s="1"/>
  <c r="I58" i="3" s="1"/>
  <c r="H58" i="3" s="1"/>
  <c r="G58" i="3" s="1"/>
  <c r="F58" i="3" s="1"/>
  <c r="E58" i="3" s="1"/>
  <c r="K59" i="3"/>
  <c r="J59" i="3" s="1"/>
  <c r="I59" i="3" s="1"/>
  <c r="H59" i="3" s="1"/>
  <c r="G59" i="3" s="1"/>
  <c r="F59" i="3" s="1"/>
  <c r="E59" i="3" s="1"/>
  <c r="K60" i="3"/>
  <c r="J60" i="3" s="1"/>
  <c r="I60" i="3" s="1"/>
  <c r="H60" i="3" s="1"/>
  <c r="G60" i="3" s="1"/>
  <c r="F60" i="3" s="1"/>
  <c r="E60" i="3" s="1"/>
  <c r="K61" i="3"/>
  <c r="J61" i="3" s="1"/>
  <c r="I61" i="3" s="1"/>
  <c r="H61" i="3" s="1"/>
  <c r="G61" i="3" s="1"/>
  <c r="F61" i="3" s="1"/>
  <c r="E61" i="3" s="1"/>
  <c r="K62" i="3"/>
  <c r="J62" i="3" s="1"/>
  <c r="I62" i="3" s="1"/>
  <c r="H62" i="3" s="1"/>
  <c r="G62" i="3" s="1"/>
  <c r="F62" i="3" s="1"/>
  <c r="E62" i="3" s="1"/>
  <c r="K63" i="3"/>
  <c r="J63" i="3" s="1"/>
  <c r="I63" i="3" s="1"/>
  <c r="H63" i="3" s="1"/>
  <c r="G63" i="3" s="1"/>
  <c r="F63" i="3" s="1"/>
  <c r="E63" i="3" s="1"/>
  <c r="K64" i="3"/>
  <c r="J64" i="3" s="1"/>
  <c r="I64" i="3" s="1"/>
  <c r="H64" i="3" s="1"/>
  <c r="G64" i="3" s="1"/>
  <c r="F64" i="3" s="1"/>
  <c r="E64" i="3" s="1"/>
  <c r="K65" i="3"/>
  <c r="J65" i="3" s="1"/>
  <c r="I65" i="3" s="1"/>
  <c r="H65" i="3" s="1"/>
  <c r="G65" i="3" s="1"/>
  <c r="F65" i="3" s="1"/>
  <c r="E65" i="3" s="1"/>
  <c r="K66" i="3"/>
  <c r="J66" i="3" s="1"/>
  <c r="I66" i="3" s="1"/>
  <c r="H66" i="3" s="1"/>
  <c r="G66" i="3" s="1"/>
  <c r="F66" i="3" s="1"/>
  <c r="E66" i="3" s="1"/>
  <c r="K67" i="3"/>
  <c r="J67" i="3" s="1"/>
  <c r="I67" i="3" s="1"/>
  <c r="H67" i="3" s="1"/>
  <c r="G67" i="3" s="1"/>
  <c r="F67" i="3" s="1"/>
  <c r="E67" i="3" s="1"/>
  <c r="K68" i="3"/>
  <c r="J68" i="3" s="1"/>
  <c r="I68" i="3" s="1"/>
  <c r="H68" i="3" s="1"/>
  <c r="G68" i="3" s="1"/>
  <c r="F68" i="3" s="1"/>
  <c r="E68" i="3" s="1"/>
  <c r="K69" i="3"/>
  <c r="J69" i="3" s="1"/>
  <c r="I69" i="3" s="1"/>
  <c r="H69" i="3" s="1"/>
  <c r="G69" i="3" s="1"/>
  <c r="F69" i="3" s="1"/>
  <c r="E69" i="3" s="1"/>
  <c r="K70" i="3"/>
  <c r="J70" i="3" s="1"/>
  <c r="I70" i="3" s="1"/>
  <c r="H70" i="3" s="1"/>
  <c r="G70" i="3" s="1"/>
  <c r="F70" i="3" s="1"/>
  <c r="E70" i="3" s="1"/>
  <c r="K71" i="3"/>
  <c r="J71" i="3" s="1"/>
  <c r="I71" i="3" s="1"/>
  <c r="H71" i="3" s="1"/>
  <c r="G71" i="3" s="1"/>
  <c r="F71" i="3" s="1"/>
  <c r="E71" i="3" s="1"/>
  <c r="K72" i="3"/>
  <c r="J72" i="3" s="1"/>
  <c r="I72" i="3" s="1"/>
  <c r="H72" i="3" s="1"/>
  <c r="G72" i="3" s="1"/>
  <c r="F72" i="3" s="1"/>
  <c r="E72" i="3" s="1"/>
  <c r="K73" i="3"/>
  <c r="J73" i="3" s="1"/>
  <c r="I73" i="3" s="1"/>
  <c r="H73" i="3" s="1"/>
  <c r="G73" i="3" s="1"/>
  <c r="F73" i="3" s="1"/>
  <c r="E73" i="3" s="1"/>
  <c r="K74" i="3"/>
  <c r="J74" i="3" s="1"/>
  <c r="I74" i="3" s="1"/>
  <c r="H74" i="3" s="1"/>
  <c r="G74" i="3" s="1"/>
  <c r="F74" i="3" s="1"/>
  <c r="E74" i="3" s="1"/>
  <c r="K75" i="3"/>
  <c r="J75" i="3" s="1"/>
  <c r="I75" i="3" s="1"/>
  <c r="H75" i="3" s="1"/>
  <c r="G75" i="3" s="1"/>
  <c r="F75" i="3" s="1"/>
  <c r="E75" i="3" s="1"/>
  <c r="K76" i="3"/>
  <c r="J76" i="3" s="1"/>
  <c r="I76" i="3" s="1"/>
  <c r="H76" i="3" s="1"/>
  <c r="G76" i="3" s="1"/>
  <c r="F76" i="3" s="1"/>
  <c r="E76" i="3" s="1"/>
  <c r="M26" i="3"/>
  <c r="N26" i="3" s="1"/>
  <c r="O26" i="3" s="1"/>
  <c r="P26" i="3" s="1"/>
  <c r="Q26" i="3" s="1"/>
  <c r="R26" i="3" s="1"/>
  <c r="S26" i="3" s="1"/>
  <c r="T26" i="3" s="1"/>
  <c r="U26" i="3" s="1"/>
  <c r="K26" i="3"/>
  <c r="J26" i="3" s="1"/>
  <c r="I26" i="3" s="1"/>
  <c r="H26" i="3" s="1"/>
  <c r="G26" i="3" s="1"/>
  <c r="F26" i="3" s="1"/>
  <c r="E26" i="3" s="1"/>
  <c r="M40" i="4"/>
  <c r="N40" i="4" s="1"/>
  <c r="O40" i="4" s="1"/>
  <c r="P40" i="4" s="1"/>
  <c r="Q40" i="4" s="1"/>
  <c r="R40" i="4" s="1"/>
  <c r="S40" i="4" s="1"/>
  <c r="T40" i="4" s="1"/>
  <c r="U40" i="4" s="1"/>
  <c r="M41" i="4"/>
  <c r="N41" i="4" s="1"/>
  <c r="O41" i="4" s="1"/>
  <c r="P41" i="4" s="1"/>
  <c r="Q41" i="4" s="1"/>
  <c r="R41" i="4" s="1"/>
  <c r="S41" i="4" s="1"/>
  <c r="T41" i="4" s="1"/>
  <c r="U41" i="4" s="1"/>
  <c r="M42" i="4"/>
  <c r="N42" i="4" s="1"/>
  <c r="O42" i="4" s="1"/>
  <c r="P42" i="4" s="1"/>
  <c r="Q42" i="4" s="1"/>
  <c r="R42" i="4" s="1"/>
  <c r="S42" i="4" s="1"/>
  <c r="T42" i="4" s="1"/>
  <c r="U42" i="4" s="1"/>
  <c r="M43" i="4"/>
  <c r="N43" i="4" s="1"/>
  <c r="O43" i="4" s="1"/>
  <c r="P43" i="4" s="1"/>
  <c r="Q43" i="4" s="1"/>
  <c r="R43" i="4" s="1"/>
  <c r="S43" i="4" s="1"/>
  <c r="T43" i="4" s="1"/>
  <c r="U43" i="4" s="1"/>
  <c r="M44" i="4"/>
  <c r="N44" i="4" s="1"/>
  <c r="O44" i="4" s="1"/>
  <c r="P44" i="4" s="1"/>
  <c r="Q44" i="4" s="1"/>
  <c r="R44" i="4" s="1"/>
  <c r="S44" i="4" s="1"/>
  <c r="T44" i="4" s="1"/>
  <c r="U44" i="4" s="1"/>
  <c r="M45" i="4"/>
  <c r="N45" i="4" s="1"/>
  <c r="O45" i="4" s="1"/>
  <c r="P45" i="4" s="1"/>
  <c r="Q45" i="4" s="1"/>
  <c r="R45" i="4" s="1"/>
  <c r="S45" i="4" s="1"/>
  <c r="T45" i="4" s="1"/>
  <c r="U45" i="4" s="1"/>
  <c r="M46" i="4"/>
  <c r="N46" i="4" s="1"/>
  <c r="O46" i="4" s="1"/>
  <c r="P46" i="4" s="1"/>
  <c r="Q46" i="4" s="1"/>
  <c r="R46" i="4" s="1"/>
  <c r="S46" i="4" s="1"/>
  <c r="T46" i="4" s="1"/>
  <c r="U46" i="4" s="1"/>
  <c r="M47" i="4"/>
  <c r="N47" i="4" s="1"/>
  <c r="O47" i="4" s="1"/>
  <c r="P47" i="4" s="1"/>
  <c r="Q47" i="4" s="1"/>
  <c r="R47" i="4" s="1"/>
  <c r="S47" i="4" s="1"/>
  <c r="T47" i="4" s="1"/>
  <c r="U47" i="4" s="1"/>
  <c r="M48" i="4"/>
  <c r="N48" i="4" s="1"/>
  <c r="O48" i="4" s="1"/>
  <c r="P48" i="4" s="1"/>
  <c r="Q48" i="4" s="1"/>
  <c r="R48" i="4" s="1"/>
  <c r="S48" i="4" s="1"/>
  <c r="T48" i="4" s="1"/>
  <c r="U48" i="4" s="1"/>
  <c r="M49" i="4"/>
  <c r="N49" i="4" s="1"/>
  <c r="O49" i="4" s="1"/>
  <c r="P49" i="4" s="1"/>
  <c r="Q49" i="4" s="1"/>
  <c r="R49" i="4" s="1"/>
  <c r="S49" i="4" s="1"/>
  <c r="T49" i="4" s="1"/>
  <c r="U49" i="4" s="1"/>
  <c r="M50" i="4"/>
  <c r="N50" i="4" s="1"/>
  <c r="O50" i="4" s="1"/>
  <c r="P50" i="4" s="1"/>
  <c r="Q50" i="4" s="1"/>
  <c r="R50" i="4" s="1"/>
  <c r="S50" i="4" s="1"/>
  <c r="T50" i="4" s="1"/>
  <c r="U50" i="4" s="1"/>
  <c r="M51" i="4"/>
  <c r="N51" i="4" s="1"/>
  <c r="O51" i="4" s="1"/>
  <c r="P51" i="4" s="1"/>
  <c r="Q51" i="4" s="1"/>
  <c r="R51" i="4" s="1"/>
  <c r="S51" i="4" s="1"/>
  <c r="T51" i="4" s="1"/>
  <c r="U51" i="4" s="1"/>
  <c r="M52" i="4"/>
  <c r="N52" i="4" s="1"/>
  <c r="O52" i="4" s="1"/>
  <c r="P52" i="4" s="1"/>
  <c r="Q52" i="4" s="1"/>
  <c r="R52" i="4" s="1"/>
  <c r="S52" i="4" s="1"/>
  <c r="T52" i="4" s="1"/>
  <c r="U52" i="4" s="1"/>
  <c r="M53" i="4"/>
  <c r="N53" i="4" s="1"/>
  <c r="O53" i="4" s="1"/>
  <c r="P53" i="4" s="1"/>
  <c r="Q53" i="4" s="1"/>
  <c r="R53" i="4" s="1"/>
  <c r="S53" i="4" s="1"/>
  <c r="T53" i="4" s="1"/>
  <c r="U53" i="4" s="1"/>
  <c r="M54" i="4"/>
  <c r="N54" i="4" s="1"/>
  <c r="O54" i="4" s="1"/>
  <c r="P54" i="4" s="1"/>
  <c r="Q54" i="4" s="1"/>
  <c r="R54" i="4" s="1"/>
  <c r="S54" i="4" s="1"/>
  <c r="T54" i="4" s="1"/>
  <c r="U54" i="4" s="1"/>
  <c r="M55" i="4"/>
  <c r="N55" i="4" s="1"/>
  <c r="O55" i="4" s="1"/>
  <c r="P55" i="4" s="1"/>
  <c r="Q55" i="4" s="1"/>
  <c r="R55" i="4" s="1"/>
  <c r="S55" i="4" s="1"/>
  <c r="T55" i="4" s="1"/>
  <c r="U55" i="4" s="1"/>
  <c r="M56" i="4"/>
  <c r="N56" i="4" s="1"/>
  <c r="O56" i="4" s="1"/>
  <c r="P56" i="4" s="1"/>
  <c r="Q56" i="4" s="1"/>
  <c r="R56" i="4" s="1"/>
  <c r="S56" i="4" s="1"/>
  <c r="T56" i="4" s="1"/>
  <c r="U56" i="4" s="1"/>
  <c r="M57" i="4"/>
  <c r="N57" i="4" s="1"/>
  <c r="O57" i="4" s="1"/>
  <c r="P57" i="4" s="1"/>
  <c r="Q57" i="4" s="1"/>
  <c r="R57" i="4" s="1"/>
  <c r="S57" i="4" s="1"/>
  <c r="T57" i="4" s="1"/>
  <c r="U57" i="4" s="1"/>
  <c r="M58" i="4"/>
  <c r="N58" i="4" s="1"/>
  <c r="O58" i="4" s="1"/>
  <c r="P58" i="4" s="1"/>
  <c r="Q58" i="4" s="1"/>
  <c r="R58" i="4" s="1"/>
  <c r="S58" i="4" s="1"/>
  <c r="T58" i="4" s="1"/>
  <c r="U58" i="4" s="1"/>
  <c r="M59" i="4"/>
  <c r="N59" i="4" s="1"/>
  <c r="O59" i="4" s="1"/>
  <c r="P59" i="4" s="1"/>
  <c r="Q59" i="4" s="1"/>
  <c r="R59" i="4" s="1"/>
  <c r="S59" i="4" s="1"/>
  <c r="T59" i="4" s="1"/>
  <c r="U59" i="4" s="1"/>
  <c r="K40" i="4"/>
  <c r="J40" i="4" s="1"/>
  <c r="I40" i="4" s="1"/>
  <c r="H40" i="4" s="1"/>
  <c r="G40" i="4" s="1"/>
  <c r="F40" i="4" s="1"/>
  <c r="E40" i="4" s="1"/>
  <c r="K41" i="4"/>
  <c r="J41" i="4" s="1"/>
  <c r="I41" i="4" s="1"/>
  <c r="H41" i="4" s="1"/>
  <c r="G41" i="4" s="1"/>
  <c r="F41" i="4" s="1"/>
  <c r="E41" i="4" s="1"/>
  <c r="K42" i="4"/>
  <c r="J42" i="4" s="1"/>
  <c r="I42" i="4" s="1"/>
  <c r="H42" i="4" s="1"/>
  <c r="G42" i="4" s="1"/>
  <c r="F42" i="4" s="1"/>
  <c r="E42" i="4" s="1"/>
  <c r="K43" i="4"/>
  <c r="J43" i="4" s="1"/>
  <c r="I43" i="4" s="1"/>
  <c r="H43" i="4" s="1"/>
  <c r="G43" i="4" s="1"/>
  <c r="F43" i="4" s="1"/>
  <c r="E43" i="4" s="1"/>
  <c r="K44" i="4"/>
  <c r="J44" i="4" s="1"/>
  <c r="I44" i="4" s="1"/>
  <c r="H44" i="4" s="1"/>
  <c r="G44" i="4" s="1"/>
  <c r="F44" i="4" s="1"/>
  <c r="E44" i="4" s="1"/>
  <c r="K45" i="4"/>
  <c r="J45" i="4" s="1"/>
  <c r="I45" i="4" s="1"/>
  <c r="H45" i="4" s="1"/>
  <c r="G45" i="4" s="1"/>
  <c r="F45" i="4" s="1"/>
  <c r="E45" i="4" s="1"/>
  <c r="K46" i="4"/>
  <c r="J46" i="4" s="1"/>
  <c r="I46" i="4" s="1"/>
  <c r="H46" i="4" s="1"/>
  <c r="G46" i="4" s="1"/>
  <c r="F46" i="4" s="1"/>
  <c r="E46" i="4" s="1"/>
  <c r="K47" i="4"/>
  <c r="J47" i="4" s="1"/>
  <c r="I47" i="4" s="1"/>
  <c r="H47" i="4" s="1"/>
  <c r="G47" i="4" s="1"/>
  <c r="F47" i="4" s="1"/>
  <c r="E47" i="4" s="1"/>
  <c r="K48" i="4"/>
  <c r="J48" i="4" s="1"/>
  <c r="I48" i="4" s="1"/>
  <c r="H48" i="4" s="1"/>
  <c r="G48" i="4" s="1"/>
  <c r="F48" i="4" s="1"/>
  <c r="E48" i="4" s="1"/>
  <c r="K49" i="4"/>
  <c r="J49" i="4" s="1"/>
  <c r="I49" i="4" s="1"/>
  <c r="H49" i="4" s="1"/>
  <c r="G49" i="4" s="1"/>
  <c r="F49" i="4" s="1"/>
  <c r="E49" i="4" s="1"/>
  <c r="K50" i="4"/>
  <c r="J50" i="4" s="1"/>
  <c r="I50" i="4" s="1"/>
  <c r="H50" i="4" s="1"/>
  <c r="G50" i="4" s="1"/>
  <c r="F50" i="4" s="1"/>
  <c r="E50" i="4" s="1"/>
  <c r="K51" i="4"/>
  <c r="J51" i="4" s="1"/>
  <c r="I51" i="4" s="1"/>
  <c r="H51" i="4" s="1"/>
  <c r="G51" i="4" s="1"/>
  <c r="F51" i="4" s="1"/>
  <c r="E51" i="4" s="1"/>
  <c r="K52" i="4"/>
  <c r="J52" i="4" s="1"/>
  <c r="I52" i="4" s="1"/>
  <c r="H52" i="4" s="1"/>
  <c r="G52" i="4" s="1"/>
  <c r="F52" i="4" s="1"/>
  <c r="E52" i="4" s="1"/>
  <c r="K53" i="4"/>
  <c r="J53" i="4" s="1"/>
  <c r="I53" i="4" s="1"/>
  <c r="H53" i="4" s="1"/>
  <c r="G53" i="4" s="1"/>
  <c r="F53" i="4" s="1"/>
  <c r="E53" i="4" s="1"/>
  <c r="K54" i="4"/>
  <c r="J54" i="4" s="1"/>
  <c r="I54" i="4" s="1"/>
  <c r="H54" i="4" s="1"/>
  <c r="G54" i="4" s="1"/>
  <c r="F54" i="4" s="1"/>
  <c r="E54" i="4" s="1"/>
  <c r="K55" i="4"/>
  <c r="J55" i="4" s="1"/>
  <c r="I55" i="4" s="1"/>
  <c r="H55" i="4" s="1"/>
  <c r="G55" i="4" s="1"/>
  <c r="F55" i="4" s="1"/>
  <c r="E55" i="4" s="1"/>
  <c r="K56" i="4"/>
  <c r="J56" i="4" s="1"/>
  <c r="I56" i="4" s="1"/>
  <c r="H56" i="4" s="1"/>
  <c r="G56" i="4" s="1"/>
  <c r="F56" i="4" s="1"/>
  <c r="E56" i="4" s="1"/>
  <c r="K57" i="4"/>
  <c r="J57" i="4" s="1"/>
  <c r="I57" i="4" s="1"/>
  <c r="H57" i="4" s="1"/>
  <c r="G57" i="4" s="1"/>
  <c r="F57" i="4" s="1"/>
  <c r="E57" i="4" s="1"/>
  <c r="K58" i="4"/>
  <c r="J58" i="4" s="1"/>
  <c r="I58" i="4" s="1"/>
  <c r="H58" i="4" s="1"/>
  <c r="G58" i="4" s="1"/>
  <c r="F58" i="4" s="1"/>
  <c r="E58" i="4" s="1"/>
  <c r="K59" i="4"/>
  <c r="J59" i="4" s="1"/>
  <c r="I59" i="4" s="1"/>
  <c r="H59" i="4" s="1"/>
  <c r="G59" i="4" s="1"/>
  <c r="F59" i="4" s="1"/>
  <c r="E59" i="4" s="1"/>
  <c r="M26" i="4"/>
  <c r="N26" i="4" s="1"/>
  <c r="O26" i="4" s="1"/>
  <c r="P26" i="4" s="1"/>
  <c r="Q26" i="4" s="1"/>
  <c r="R26" i="4" s="1"/>
  <c r="S26" i="4" s="1"/>
  <c r="T26" i="4" s="1"/>
  <c r="U26" i="4" s="1"/>
  <c r="M27" i="4"/>
  <c r="N27" i="4" s="1"/>
  <c r="O27" i="4" s="1"/>
  <c r="P27" i="4" s="1"/>
  <c r="Q27" i="4" s="1"/>
  <c r="R27" i="4" s="1"/>
  <c r="S27" i="4" s="1"/>
  <c r="T27" i="4" s="1"/>
  <c r="U27" i="4" s="1"/>
  <c r="M28" i="4"/>
  <c r="N28" i="4" s="1"/>
  <c r="O28" i="4" s="1"/>
  <c r="P28" i="4" s="1"/>
  <c r="Q28" i="4" s="1"/>
  <c r="R28" i="4" s="1"/>
  <c r="S28" i="4" s="1"/>
  <c r="T28" i="4" s="1"/>
  <c r="U28" i="4" s="1"/>
  <c r="M29" i="4"/>
  <c r="N29" i="4" s="1"/>
  <c r="O29" i="4" s="1"/>
  <c r="P29" i="4" s="1"/>
  <c r="Q29" i="4" s="1"/>
  <c r="R29" i="4" s="1"/>
  <c r="S29" i="4" s="1"/>
  <c r="T29" i="4" s="1"/>
  <c r="U29" i="4" s="1"/>
  <c r="M30" i="4"/>
  <c r="N30" i="4" s="1"/>
  <c r="O30" i="4" s="1"/>
  <c r="P30" i="4" s="1"/>
  <c r="Q30" i="4" s="1"/>
  <c r="R30" i="4" s="1"/>
  <c r="S30" i="4" s="1"/>
  <c r="T30" i="4" s="1"/>
  <c r="U30" i="4" s="1"/>
  <c r="M31" i="4"/>
  <c r="N31" i="4" s="1"/>
  <c r="O31" i="4" s="1"/>
  <c r="P31" i="4" s="1"/>
  <c r="Q31" i="4" s="1"/>
  <c r="R31" i="4" s="1"/>
  <c r="S31" i="4" s="1"/>
  <c r="T31" i="4" s="1"/>
  <c r="U31" i="4" s="1"/>
  <c r="M32" i="4"/>
  <c r="N32" i="4" s="1"/>
  <c r="O32" i="4" s="1"/>
  <c r="P32" i="4" s="1"/>
  <c r="Q32" i="4" s="1"/>
  <c r="R32" i="4" s="1"/>
  <c r="S32" i="4" s="1"/>
  <c r="T32" i="4" s="1"/>
  <c r="U32" i="4" s="1"/>
  <c r="M33" i="4"/>
  <c r="N33" i="4" s="1"/>
  <c r="O33" i="4" s="1"/>
  <c r="P33" i="4" s="1"/>
  <c r="Q33" i="4" s="1"/>
  <c r="R33" i="4" s="1"/>
  <c r="S33" i="4" s="1"/>
  <c r="T33" i="4" s="1"/>
  <c r="U33" i="4" s="1"/>
  <c r="M34" i="4"/>
  <c r="N34" i="4" s="1"/>
  <c r="O34" i="4" s="1"/>
  <c r="P34" i="4" s="1"/>
  <c r="Q34" i="4" s="1"/>
  <c r="R34" i="4" s="1"/>
  <c r="S34" i="4" s="1"/>
  <c r="T34" i="4" s="1"/>
  <c r="U34" i="4" s="1"/>
  <c r="M35" i="4"/>
  <c r="N35" i="4" s="1"/>
  <c r="O35" i="4" s="1"/>
  <c r="P35" i="4" s="1"/>
  <c r="Q35" i="4" s="1"/>
  <c r="R35" i="4" s="1"/>
  <c r="S35" i="4" s="1"/>
  <c r="T35" i="4" s="1"/>
  <c r="U35" i="4" s="1"/>
  <c r="M36" i="4"/>
  <c r="N36" i="4" s="1"/>
  <c r="O36" i="4" s="1"/>
  <c r="P36" i="4" s="1"/>
  <c r="Q36" i="4" s="1"/>
  <c r="R36" i="4" s="1"/>
  <c r="S36" i="4" s="1"/>
  <c r="T36" i="4" s="1"/>
  <c r="U36" i="4" s="1"/>
  <c r="M37" i="4"/>
  <c r="N37" i="4" s="1"/>
  <c r="O37" i="4" s="1"/>
  <c r="P37" i="4" s="1"/>
  <c r="Q37" i="4" s="1"/>
  <c r="R37" i="4" s="1"/>
  <c r="S37" i="4" s="1"/>
  <c r="T37" i="4" s="1"/>
  <c r="U37" i="4" s="1"/>
  <c r="M38" i="4"/>
  <c r="N38" i="4" s="1"/>
  <c r="O38" i="4" s="1"/>
  <c r="P38" i="4" s="1"/>
  <c r="Q38" i="4" s="1"/>
  <c r="R38" i="4" s="1"/>
  <c r="S38" i="4" s="1"/>
  <c r="T38" i="4" s="1"/>
  <c r="U38" i="4" s="1"/>
  <c r="M39" i="4"/>
  <c r="N39" i="4" s="1"/>
  <c r="O39" i="4" s="1"/>
  <c r="P39" i="4" s="1"/>
  <c r="Q39" i="4" s="1"/>
  <c r="R39" i="4" s="1"/>
  <c r="S39" i="4" s="1"/>
  <c r="T39" i="4" s="1"/>
  <c r="U39" i="4" s="1"/>
  <c r="K26" i="4"/>
  <c r="J26" i="4" s="1"/>
  <c r="I26" i="4" s="1"/>
  <c r="H26" i="4" s="1"/>
  <c r="G26" i="4" s="1"/>
  <c r="F26" i="4" s="1"/>
  <c r="E26" i="4" s="1"/>
  <c r="K27" i="4"/>
  <c r="J27" i="4" s="1"/>
  <c r="I27" i="4" s="1"/>
  <c r="H27" i="4" s="1"/>
  <c r="G27" i="4" s="1"/>
  <c r="F27" i="4" s="1"/>
  <c r="E27" i="4" s="1"/>
  <c r="K28" i="4"/>
  <c r="J28" i="4" s="1"/>
  <c r="I28" i="4" s="1"/>
  <c r="H28" i="4" s="1"/>
  <c r="G28" i="4" s="1"/>
  <c r="F28" i="4" s="1"/>
  <c r="E28" i="4" s="1"/>
  <c r="K29" i="4"/>
  <c r="J29" i="4" s="1"/>
  <c r="I29" i="4" s="1"/>
  <c r="H29" i="4" s="1"/>
  <c r="G29" i="4" s="1"/>
  <c r="F29" i="4" s="1"/>
  <c r="E29" i="4" s="1"/>
  <c r="X29" i="4" s="1"/>
  <c r="K30" i="4"/>
  <c r="J30" i="4" s="1"/>
  <c r="I30" i="4" s="1"/>
  <c r="H30" i="4" s="1"/>
  <c r="G30" i="4" s="1"/>
  <c r="F30" i="4" s="1"/>
  <c r="E30" i="4" s="1"/>
  <c r="K31" i="4"/>
  <c r="J31" i="4" s="1"/>
  <c r="I31" i="4" s="1"/>
  <c r="H31" i="4" s="1"/>
  <c r="G31" i="4" s="1"/>
  <c r="F31" i="4" s="1"/>
  <c r="E31" i="4" s="1"/>
  <c r="K32" i="4"/>
  <c r="J32" i="4" s="1"/>
  <c r="I32" i="4" s="1"/>
  <c r="H32" i="4" s="1"/>
  <c r="G32" i="4" s="1"/>
  <c r="F32" i="4" s="1"/>
  <c r="E32" i="4" s="1"/>
  <c r="K33" i="4"/>
  <c r="J33" i="4" s="1"/>
  <c r="I33" i="4" s="1"/>
  <c r="H33" i="4" s="1"/>
  <c r="G33" i="4" s="1"/>
  <c r="F33" i="4" s="1"/>
  <c r="E33" i="4" s="1"/>
  <c r="K34" i="4"/>
  <c r="J34" i="4" s="1"/>
  <c r="I34" i="4" s="1"/>
  <c r="H34" i="4" s="1"/>
  <c r="G34" i="4" s="1"/>
  <c r="F34" i="4" s="1"/>
  <c r="E34" i="4" s="1"/>
  <c r="K35" i="4"/>
  <c r="J35" i="4" s="1"/>
  <c r="I35" i="4" s="1"/>
  <c r="H35" i="4" s="1"/>
  <c r="G35" i="4" s="1"/>
  <c r="F35" i="4" s="1"/>
  <c r="E35" i="4" s="1"/>
  <c r="K36" i="4"/>
  <c r="J36" i="4" s="1"/>
  <c r="I36" i="4" s="1"/>
  <c r="H36" i="4" s="1"/>
  <c r="G36" i="4" s="1"/>
  <c r="F36" i="4" s="1"/>
  <c r="E36" i="4" s="1"/>
  <c r="K37" i="4"/>
  <c r="J37" i="4" s="1"/>
  <c r="I37" i="4" s="1"/>
  <c r="H37" i="4" s="1"/>
  <c r="G37" i="4" s="1"/>
  <c r="F37" i="4" s="1"/>
  <c r="E37" i="4" s="1"/>
  <c r="K38" i="4"/>
  <c r="J38" i="4" s="1"/>
  <c r="I38" i="4" s="1"/>
  <c r="H38" i="4" s="1"/>
  <c r="G38" i="4" s="1"/>
  <c r="F38" i="4" s="1"/>
  <c r="E38" i="4" s="1"/>
  <c r="K39" i="4"/>
  <c r="J39" i="4" s="1"/>
  <c r="I39" i="4" s="1"/>
  <c r="H39" i="4" s="1"/>
  <c r="G39" i="4" s="1"/>
  <c r="F39" i="4" s="1"/>
  <c r="E39" i="4" s="1"/>
  <c r="M25" i="4"/>
  <c r="N25" i="4" s="1"/>
  <c r="O25" i="4" s="1"/>
  <c r="P25" i="4" s="1"/>
  <c r="Q25" i="4" s="1"/>
  <c r="R25" i="4" s="1"/>
  <c r="S25" i="4" s="1"/>
  <c r="T25" i="4" s="1"/>
  <c r="U25" i="4" s="1"/>
  <c r="K25" i="4"/>
  <c r="J25" i="4" s="1"/>
  <c r="I25" i="4" s="1"/>
  <c r="H25" i="4" s="1"/>
  <c r="G25" i="4" s="1"/>
  <c r="F25" i="4" s="1"/>
  <c r="E25" i="4" s="1"/>
  <c r="W20" i="4"/>
  <c r="W19" i="4"/>
  <c r="W20" i="3"/>
  <c r="W19" i="3"/>
  <c r="X35" i="4" l="1"/>
  <c r="X28" i="4"/>
  <c r="I78" i="3"/>
  <c r="X25" i="6"/>
  <c r="X58" i="3"/>
  <c r="F30" i="26"/>
  <c r="G30" i="26" s="1"/>
  <c r="H30" i="26" s="1"/>
  <c r="I30" i="26" s="1"/>
  <c r="J30" i="26" s="1"/>
  <c r="K30" i="26" s="1"/>
  <c r="L30" i="26" s="1"/>
  <c r="M30" i="26" s="1"/>
  <c r="N30" i="26" s="1"/>
  <c r="O30" i="26" s="1"/>
  <c r="P30" i="26" s="1"/>
  <c r="Q30" i="26" s="1"/>
  <c r="R30" i="26" s="1"/>
  <c r="S30" i="26" s="1"/>
  <c r="T30" i="26" s="1"/>
  <c r="U30" i="26" s="1"/>
  <c r="X30" i="26" s="1"/>
  <c r="E33" i="26"/>
  <c r="E34" i="26" s="1"/>
  <c r="E35" i="26" s="1"/>
  <c r="E36" i="26" s="1"/>
  <c r="E37" i="26" s="1"/>
  <c r="F32" i="26"/>
  <c r="G32" i="26" s="1"/>
  <c r="H32" i="26" s="1"/>
  <c r="I32" i="26" s="1"/>
  <c r="J32" i="26" s="1"/>
  <c r="K32" i="26" s="1"/>
  <c r="L32" i="26" s="1"/>
  <c r="M32" i="26" s="1"/>
  <c r="N32" i="26" s="1"/>
  <c r="O32" i="26" s="1"/>
  <c r="P32" i="26" s="1"/>
  <c r="Q32" i="26" s="1"/>
  <c r="R32" i="26" s="1"/>
  <c r="S32" i="26" s="1"/>
  <c r="T32" i="26" s="1"/>
  <c r="U32" i="26" s="1"/>
  <c r="X32" i="26" s="1"/>
  <c r="X29" i="26"/>
  <c r="W24" i="14"/>
  <c r="W23" i="14"/>
  <c r="X62" i="3"/>
  <c r="X64" i="3"/>
  <c r="X60" i="3"/>
  <c r="X56" i="3"/>
  <c r="X52" i="3"/>
  <c r="X48" i="3"/>
  <c r="X44" i="3"/>
  <c r="X40" i="3"/>
  <c r="X36" i="3"/>
  <c r="X32" i="3"/>
  <c r="X28" i="3"/>
  <c r="X57" i="7"/>
  <c r="X26" i="7"/>
  <c r="X55" i="7"/>
  <c r="X53" i="7"/>
  <c r="X51" i="7"/>
  <c r="X49" i="7"/>
  <c r="X47" i="7"/>
  <c r="X45" i="7"/>
  <c r="X43" i="7"/>
  <c r="X41" i="7"/>
  <c r="X39" i="7"/>
  <c r="X37" i="7"/>
  <c r="X35" i="7"/>
  <c r="X33" i="7"/>
  <c r="X31" i="7"/>
  <c r="X29" i="7"/>
  <c r="X27" i="7"/>
  <c r="X56" i="7"/>
  <c r="X54" i="7"/>
  <c r="X52" i="7"/>
  <c r="X50" i="7"/>
  <c r="X48" i="7"/>
  <c r="X46" i="7"/>
  <c r="X44" i="7"/>
  <c r="X42" i="7"/>
  <c r="X40" i="7"/>
  <c r="X38" i="7"/>
  <c r="X36" i="7"/>
  <c r="X34" i="7"/>
  <c r="X32" i="7"/>
  <c r="X30" i="7"/>
  <c r="X28" i="7"/>
  <c r="X59" i="7"/>
  <c r="X58" i="7"/>
  <c r="X25" i="7"/>
  <c r="X25" i="3"/>
  <c r="X76" i="3"/>
  <c r="X74" i="3"/>
  <c r="X72" i="3"/>
  <c r="X70" i="3"/>
  <c r="X68" i="3"/>
  <c r="X66" i="3"/>
  <c r="X61" i="3"/>
  <c r="X57" i="3"/>
  <c r="X54" i="3"/>
  <c r="X50" i="3"/>
  <c r="X46" i="3"/>
  <c r="X42" i="3"/>
  <c r="X38" i="3"/>
  <c r="X34" i="3"/>
  <c r="X30" i="3"/>
  <c r="X75" i="3"/>
  <c r="X73" i="3"/>
  <c r="X71" i="3"/>
  <c r="X69" i="3"/>
  <c r="X67" i="3"/>
  <c r="X65" i="3"/>
  <c r="X63" i="3"/>
  <c r="X59" i="3"/>
  <c r="X55" i="3"/>
  <c r="X53" i="3"/>
  <c r="X51" i="3"/>
  <c r="X49" i="3"/>
  <c r="X47" i="3"/>
  <c r="X45" i="3"/>
  <c r="X43" i="3"/>
  <c r="X41" i="3"/>
  <c r="X39" i="3"/>
  <c r="X37" i="3"/>
  <c r="X35" i="3"/>
  <c r="X33" i="3"/>
  <c r="X31" i="3"/>
  <c r="X29" i="3"/>
  <c r="X27" i="3"/>
  <c r="X77" i="3"/>
  <c r="X26" i="3"/>
  <c r="X59" i="4"/>
  <c r="X58" i="4"/>
  <c r="X57" i="4"/>
  <c r="X56" i="4"/>
  <c r="X32" i="4"/>
  <c r="X38" i="4"/>
  <c r="X34" i="4"/>
  <c r="X31" i="4"/>
  <c r="X30" i="4"/>
  <c r="X27" i="4"/>
  <c r="X26" i="4"/>
  <c r="X25" i="4"/>
  <c r="X44" i="4"/>
  <c r="X41" i="4"/>
  <c r="X40" i="4"/>
  <c r="X37" i="4"/>
  <c r="X36" i="4"/>
  <c r="X33" i="4"/>
  <c r="X50" i="4"/>
  <c r="H78" i="3" l="1"/>
  <c r="F33" i="26"/>
  <c r="G33" i="26" s="1"/>
  <c r="H33" i="26" s="1"/>
  <c r="I33" i="26" s="1"/>
  <c r="J33" i="26" s="1"/>
  <c r="K33" i="26" s="1"/>
  <c r="L33" i="26" s="1"/>
  <c r="M33" i="26" s="1"/>
  <c r="N33" i="26" s="1"/>
  <c r="O33" i="26" s="1"/>
  <c r="P33" i="26" s="1"/>
  <c r="Q33" i="26" s="1"/>
  <c r="R33" i="26" s="1"/>
  <c r="S33" i="26" s="1"/>
  <c r="T33" i="26" s="1"/>
  <c r="U33" i="26" s="1"/>
  <c r="X33" i="26" s="1"/>
  <c r="X46" i="4"/>
  <c r="G78" i="3" l="1"/>
  <c r="F34" i="26"/>
  <c r="G34" i="26" s="1"/>
  <c r="H34" i="26" s="1"/>
  <c r="I34" i="26" s="1"/>
  <c r="J34" i="26" s="1"/>
  <c r="K34" i="26" s="1"/>
  <c r="L34" i="26" s="1"/>
  <c r="M34" i="26" s="1"/>
  <c r="N34" i="26" s="1"/>
  <c r="O34" i="26" s="1"/>
  <c r="P34" i="26" s="1"/>
  <c r="Q34" i="26" s="1"/>
  <c r="R34" i="26" s="1"/>
  <c r="S34" i="26" s="1"/>
  <c r="T34" i="26" s="1"/>
  <c r="U34" i="26" s="1"/>
  <c r="X34" i="26" s="1"/>
  <c r="X47" i="4"/>
  <c r="X53" i="4"/>
  <c r="X39" i="4"/>
  <c r="X43" i="4"/>
  <c r="X52" i="4"/>
  <c r="X42" i="4"/>
  <c r="F78" i="3" l="1"/>
  <c r="F35" i="26"/>
  <c r="G35" i="26" s="1"/>
  <c r="H35" i="26" s="1"/>
  <c r="I35" i="26" s="1"/>
  <c r="J35" i="26" s="1"/>
  <c r="K35" i="26" s="1"/>
  <c r="L35" i="26" s="1"/>
  <c r="M35" i="26" s="1"/>
  <c r="N35" i="26" s="1"/>
  <c r="O35" i="26" s="1"/>
  <c r="P35" i="26" s="1"/>
  <c r="Q35" i="26" s="1"/>
  <c r="R35" i="26" s="1"/>
  <c r="S35" i="26" s="1"/>
  <c r="T35" i="26" s="1"/>
  <c r="U35" i="26" s="1"/>
  <c r="X35" i="26" s="1"/>
  <c r="X49" i="4"/>
  <c r="X55" i="4"/>
  <c r="X45" i="4"/>
  <c r="X51" i="4"/>
  <c r="X48" i="4"/>
  <c r="X54" i="4"/>
  <c r="E78" i="3" l="1"/>
  <c r="Z79" i="3" s="1"/>
  <c r="F36" i="26"/>
  <c r="G36" i="26" s="1"/>
  <c r="H36" i="26" s="1"/>
  <c r="I36" i="26" s="1"/>
  <c r="J36" i="26" s="1"/>
  <c r="K36" i="26" s="1"/>
  <c r="L36" i="26" s="1"/>
  <c r="M36" i="26" s="1"/>
  <c r="N36" i="26" s="1"/>
  <c r="O36" i="26" s="1"/>
  <c r="P36" i="26" s="1"/>
  <c r="Q36" i="26" s="1"/>
  <c r="R36" i="26" s="1"/>
  <c r="S36" i="26" s="1"/>
  <c r="T36" i="26" s="1"/>
  <c r="U36" i="26" s="1"/>
  <c r="X36" i="26" s="1"/>
  <c r="X78" i="3" l="1"/>
  <c r="Z78" i="3"/>
  <c r="F37" i="26"/>
  <c r="G37" i="26" s="1"/>
  <c r="H37" i="26" s="1"/>
  <c r="I37" i="26" s="1"/>
  <c r="J37" i="26" s="1"/>
  <c r="K37" i="26" s="1"/>
  <c r="L37" i="26" s="1"/>
  <c r="M37" i="26" s="1"/>
  <c r="N37" i="26" s="1"/>
  <c r="O37" i="26" s="1"/>
  <c r="P37" i="26" s="1"/>
  <c r="Q37" i="26" s="1"/>
  <c r="R37" i="26" s="1"/>
  <c r="S37" i="26" s="1"/>
  <c r="T37" i="26" s="1"/>
  <c r="U37" i="26" s="1"/>
  <c r="X37" i="26" s="1"/>
  <c r="F38" i="26"/>
  <c r="G38" i="26" s="1"/>
  <c r="H38" i="26" s="1"/>
  <c r="I38" i="26" s="1"/>
  <c r="J38" i="26" s="1"/>
  <c r="K38" i="26" s="1"/>
  <c r="L38" i="26" s="1"/>
  <c r="M38" i="26" s="1"/>
  <c r="N38" i="26" s="1"/>
  <c r="O38" i="26" s="1"/>
  <c r="P38" i="26" s="1"/>
  <c r="Q38" i="26" s="1"/>
  <c r="R38" i="26" s="1"/>
  <c r="S38" i="26" s="1"/>
  <c r="T38" i="26" s="1"/>
  <c r="U38" i="26" s="1"/>
  <c r="X38" i="26" s="1"/>
  <c r="F40" i="10" l="1"/>
  <c r="G40" i="10" s="1"/>
  <c r="H40" i="10" s="1"/>
  <c r="I40" i="10" s="1"/>
  <c r="J40" i="10" s="1"/>
  <c r="K40" i="10" s="1"/>
  <c r="L40" i="10" s="1"/>
  <c r="M40" i="10" s="1"/>
  <c r="N40" i="10" s="1"/>
  <c r="O40" i="10" s="1"/>
  <c r="P40" i="10" s="1"/>
  <c r="Q40" i="10" s="1"/>
  <c r="R40" i="10" s="1"/>
  <c r="S40" i="10" s="1"/>
  <c r="T40" i="10" s="1"/>
  <c r="U40" i="10" s="1"/>
  <c r="X40" i="10" s="1"/>
  <c r="Z40" i="10"/>
  <c r="D26" i="55" l="1"/>
  <c r="D25" i="55"/>
  <c r="D28" i="46" l="1"/>
  <c r="D27" i="46"/>
  <c r="D26" i="46"/>
  <c r="D25" i="40"/>
  <c r="D24" i="40"/>
  <c r="D33" i="37"/>
  <c r="D32" i="37"/>
  <c r="D31" i="37"/>
  <c r="D30" i="37"/>
  <c r="D29" i="37"/>
  <c r="D28" i="37"/>
  <c r="D28" i="34"/>
  <c r="D29" i="34"/>
  <c r="D30" i="34"/>
  <c r="D31" i="34"/>
  <c r="D27" i="34"/>
  <c r="D26" i="34"/>
  <c r="R41" i="31"/>
  <c r="R40" i="31"/>
  <c r="R39" i="31"/>
  <c r="D26" i="31"/>
  <c r="D25" i="31"/>
  <c r="D24" i="31"/>
  <c r="X18" i="27"/>
  <c r="V37" i="26"/>
  <c r="V38" i="26"/>
  <c r="D28" i="26"/>
  <c r="D27" i="26"/>
  <c r="D24" i="19"/>
  <c r="D23" i="19"/>
  <c r="D22" i="19"/>
  <c r="F25" i="19"/>
  <c r="G25" i="19" s="1"/>
  <c r="H25" i="19" s="1"/>
  <c r="I25" i="19" s="1"/>
  <c r="J25" i="19" s="1"/>
  <c r="K25" i="19" s="1"/>
  <c r="L25" i="19" s="1"/>
  <c r="M25" i="19" s="1"/>
  <c r="N25" i="19" s="1"/>
  <c r="F26" i="19"/>
  <c r="G26" i="19" s="1"/>
  <c r="H26" i="19" s="1"/>
  <c r="I26" i="19" s="1"/>
  <c r="J26" i="19" s="1"/>
  <c r="K26" i="19" s="1"/>
  <c r="L26" i="19" s="1"/>
  <c r="M26" i="19" s="1"/>
  <c r="N26" i="19" s="1"/>
  <c r="F27" i="19"/>
  <c r="G27" i="19" s="1"/>
  <c r="H27" i="19" s="1"/>
  <c r="I27" i="19" s="1"/>
  <c r="J27" i="19" s="1"/>
  <c r="K27" i="19" s="1"/>
  <c r="L27" i="19" s="1"/>
  <c r="M27" i="19" s="1"/>
  <c r="N27" i="19" s="1"/>
  <c r="F28" i="19"/>
  <c r="G28" i="19" s="1"/>
  <c r="H28" i="19" s="1"/>
  <c r="I28" i="19" s="1"/>
  <c r="J28" i="19" s="1"/>
  <c r="K28" i="19" s="1"/>
  <c r="L28" i="19" s="1"/>
  <c r="M28" i="19" s="1"/>
  <c r="N28" i="19" s="1"/>
  <c r="F29" i="19"/>
  <c r="G29" i="19" s="1"/>
  <c r="H29" i="19" s="1"/>
  <c r="I29" i="19" s="1"/>
  <c r="J29" i="19" s="1"/>
  <c r="K29" i="19" s="1"/>
  <c r="L29" i="19" s="1"/>
  <c r="M29" i="19" s="1"/>
  <c r="N29" i="19" s="1"/>
  <c r="F30" i="19"/>
  <c r="G30" i="19" s="1"/>
  <c r="H30" i="19" s="1"/>
  <c r="I30" i="19" s="1"/>
  <c r="J30" i="19" s="1"/>
  <c r="K30" i="19" s="1"/>
  <c r="L30" i="19" s="1"/>
  <c r="M30" i="19" s="1"/>
  <c r="N30" i="19" s="1"/>
  <c r="F31" i="19"/>
  <c r="G31" i="19" s="1"/>
  <c r="H31" i="19" s="1"/>
  <c r="I31" i="19" s="1"/>
  <c r="J31" i="19" s="1"/>
  <c r="K31" i="19" s="1"/>
  <c r="L31" i="19" s="1"/>
  <c r="M31" i="19" s="1"/>
  <c r="N31" i="19" s="1"/>
  <c r="F32" i="19"/>
  <c r="G32" i="19" s="1"/>
  <c r="H32" i="19" s="1"/>
  <c r="I32" i="19" s="1"/>
  <c r="J32" i="19" s="1"/>
  <c r="K32" i="19" s="1"/>
  <c r="L32" i="19" s="1"/>
  <c r="M32" i="19" s="1"/>
  <c r="N32" i="19" s="1"/>
  <c r="F33" i="19"/>
  <c r="G33" i="19" s="1"/>
  <c r="H33" i="19" s="1"/>
  <c r="I33" i="19" s="1"/>
  <c r="J33" i="19" s="1"/>
  <c r="K33" i="19" s="1"/>
  <c r="L33" i="19" s="1"/>
  <c r="M33" i="19" s="1"/>
  <c r="N33" i="19" s="1"/>
  <c r="F34" i="19"/>
  <c r="G34" i="19" s="1"/>
  <c r="H34" i="19" s="1"/>
  <c r="I34" i="19" s="1"/>
  <c r="J34" i="19" s="1"/>
  <c r="K34" i="19" s="1"/>
  <c r="L34" i="19" s="1"/>
  <c r="M34" i="19" s="1"/>
  <c r="N34" i="19" s="1"/>
  <c r="F35" i="19"/>
  <c r="G35" i="19" s="1"/>
  <c r="H35" i="19" s="1"/>
  <c r="I35" i="19" s="1"/>
  <c r="J35" i="19" s="1"/>
  <c r="K35" i="19" s="1"/>
  <c r="L35" i="19" s="1"/>
  <c r="M35" i="19" s="1"/>
  <c r="N35" i="19" s="1"/>
  <c r="F36" i="19"/>
  <c r="G36" i="19" s="1"/>
  <c r="H36" i="19" s="1"/>
  <c r="I36" i="19" s="1"/>
  <c r="J36" i="19" s="1"/>
  <c r="K36" i="19" s="1"/>
  <c r="L36" i="19" s="1"/>
  <c r="M36" i="19" s="1"/>
  <c r="N36" i="19" s="1"/>
  <c r="F37" i="19"/>
  <c r="G37" i="19" s="1"/>
  <c r="H37" i="19" s="1"/>
  <c r="I37" i="19" s="1"/>
  <c r="J37" i="19" s="1"/>
  <c r="K37" i="19" s="1"/>
  <c r="L37" i="19" s="1"/>
  <c r="M37" i="19" s="1"/>
  <c r="N37" i="19" s="1"/>
  <c r="F38" i="19"/>
  <c r="G38" i="19" s="1"/>
  <c r="H38" i="19" s="1"/>
  <c r="I38" i="19" s="1"/>
  <c r="J38" i="19" s="1"/>
  <c r="K38" i="19" s="1"/>
  <c r="L38" i="19" s="1"/>
  <c r="M38" i="19" s="1"/>
  <c r="N38" i="19" s="1"/>
  <c r="F39" i="19"/>
  <c r="G39" i="19" s="1"/>
  <c r="H39" i="19" s="1"/>
  <c r="I39" i="19" s="1"/>
  <c r="J39" i="19" s="1"/>
  <c r="K39" i="19" s="1"/>
  <c r="L39" i="19" s="1"/>
  <c r="M39" i="19" s="1"/>
  <c r="N39" i="19" s="1"/>
  <c r="F40" i="19"/>
  <c r="G40" i="19" s="1"/>
  <c r="H40" i="19" s="1"/>
  <c r="I40" i="19" s="1"/>
  <c r="J40" i="19" s="1"/>
  <c r="K40" i="19" s="1"/>
  <c r="L40" i="19" s="1"/>
  <c r="M40" i="19" s="1"/>
  <c r="N40" i="19" s="1"/>
  <c r="F41" i="19"/>
  <c r="G41" i="19" s="1"/>
  <c r="H41" i="19" s="1"/>
  <c r="I41" i="19" s="1"/>
  <c r="J41" i="19" s="1"/>
  <c r="K41" i="19" s="1"/>
  <c r="L41" i="19" s="1"/>
  <c r="M41" i="19" s="1"/>
  <c r="N41" i="19" s="1"/>
  <c r="F42" i="19"/>
  <c r="G42" i="19" s="1"/>
  <c r="H42" i="19" s="1"/>
  <c r="I42" i="19" s="1"/>
  <c r="J42" i="19" s="1"/>
  <c r="K42" i="19" s="1"/>
  <c r="L42" i="19" s="1"/>
  <c r="M42" i="19" s="1"/>
  <c r="N42" i="19" s="1"/>
  <c r="O42" i="19" s="1"/>
  <c r="F43" i="19"/>
  <c r="G43" i="19" s="1"/>
  <c r="H43" i="19" s="1"/>
  <c r="I43" i="19" s="1"/>
  <c r="J43" i="19" s="1"/>
  <c r="K43" i="19" s="1"/>
  <c r="L43" i="19" s="1"/>
  <c r="M43" i="19" s="1"/>
  <c r="N43" i="19" s="1"/>
  <c r="O43" i="19" s="1"/>
  <c r="F44" i="19"/>
  <c r="G44" i="19" s="1"/>
  <c r="H44" i="19" s="1"/>
  <c r="I44" i="19" s="1"/>
  <c r="J44" i="19" s="1"/>
  <c r="K44" i="19" s="1"/>
  <c r="L44" i="19" s="1"/>
  <c r="M44" i="19" s="1"/>
  <c r="N44" i="19" s="1"/>
  <c r="O44" i="19" s="1"/>
  <c r="F24" i="19"/>
  <c r="G24" i="19" s="1"/>
  <c r="H24" i="19" s="1"/>
  <c r="I24" i="19" s="1"/>
  <c r="J24" i="19" s="1"/>
  <c r="K24" i="19" s="1"/>
  <c r="L24" i="19" s="1"/>
  <c r="M24" i="19" s="1"/>
  <c r="N24" i="19" s="1"/>
  <c r="F23" i="19"/>
  <c r="G23" i="19" s="1"/>
  <c r="H23" i="19" s="1"/>
  <c r="I23" i="19" s="1"/>
  <c r="J23" i="19" s="1"/>
  <c r="K23" i="19" s="1"/>
  <c r="L23" i="19" s="1"/>
  <c r="M23" i="19" s="1"/>
  <c r="N23" i="19" s="1"/>
  <c r="F22" i="19"/>
  <c r="G22" i="19" s="1"/>
  <c r="H22" i="19" s="1"/>
  <c r="I22" i="19" s="1"/>
  <c r="J22" i="19" s="1"/>
  <c r="K22" i="19" s="1"/>
  <c r="L22" i="19" s="1"/>
  <c r="M22" i="19" s="1"/>
  <c r="N22" i="19" s="1"/>
  <c r="F23" i="18"/>
  <c r="G23" i="18" s="1"/>
  <c r="H23" i="18" s="1"/>
  <c r="I23" i="18" s="1"/>
  <c r="J23" i="18" s="1"/>
  <c r="K23" i="18" s="1"/>
  <c r="L23" i="18" s="1"/>
  <c r="M23" i="18" s="1"/>
  <c r="N23" i="18" s="1"/>
  <c r="F24" i="18"/>
  <c r="G24" i="18" s="1"/>
  <c r="H24" i="18" s="1"/>
  <c r="I24" i="18" s="1"/>
  <c r="J24" i="18" s="1"/>
  <c r="K24" i="18" s="1"/>
  <c r="L24" i="18" s="1"/>
  <c r="M24" i="18" s="1"/>
  <c r="N24" i="18" s="1"/>
  <c r="F25" i="18"/>
  <c r="G25" i="18" s="1"/>
  <c r="H25" i="18" s="1"/>
  <c r="I25" i="18" s="1"/>
  <c r="J25" i="18" s="1"/>
  <c r="K25" i="18" s="1"/>
  <c r="L25" i="18" s="1"/>
  <c r="M25" i="18" s="1"/>
  <c r="N25" i="18" s="1"/>
  <c r="F26" i="18"/>
  <c r="G26" i="18" s="1"/>
  <c r="H26" i="18" s="1"/>
  <c r="I26" i="18" s="1"/>
  <c r="J26" i="18" s="1"/>
  <c r="K26" i="18" s="1"/>
  <c r="L26" i="18" s="1"/>
  <c r="M26" i="18" s="1"/>
  <c r="N26" i="18" s="1"/>
  <c r="F27" i="18"/>
  <c r="G27" i="18" s="1"/>
  <c r="H27" i="18" s="1"/>
  <c r="I27" i="18" s="1"/>
  <c r="J27" i="18" s="1"/>
  <c r="K27" i="18" s="1"/>
  <c r="L27" i="18" s="1"/>
  <c r="M27" i="18" s="1"/>
  <c r="N27" i="18" s="1"/>
  <c r="F28" i="18"/>
  <c r="G28" i="18" s="1"/>
  <c r="H28" i="18" s="1"/>
  <c r="I28" i="18" s="1"/>
  <c r="J28" i="18" s="1"/>
  <c r="K28" i="18" s="1"/>
  <c r="L28" i="18" s="1"/>
  <c r="M28" i="18" s="1"/>
  <c r="N28" i="18" s="1"/>
  <c r="F29" i="18"/>
  <c r="G29" i="18" s="1"/>
  <c r="H29" i="18" s="1"/>
  <c r="I29" i="18" s="1"/>
  <c r="J29" i="18" s="1"/>
  <c r="K29" i="18" s="1"/>
  <c r="L29" i="18" s="1"/>
  <c r="M29" i="18" s="1"/>
  <c r="N29" i="18" s="1"/>
  <c r="F30" i="18"/>
  <c r="G30" i="18" s="1"/>
  <c r="H30" i="18" s="1"/>
  <c r="I30" i="18" s="1"/>
  <c r="J30" i="18" s="1"/>
  <c r="K30" i="18" s="1"/>
  <c r="L30" i="18" s="1"/>
  <c r="M30" i="18" s="1"/>
  <c r="N30" i="18" s="1"/>
  <c r="F31" i="18"/>
  <c r="G31" i="18" s="1"/>
  <c r="H31" i="18" s="1"/>
  <c r="I31" i="18" s="1"/>
  <c r="J31" i="18" s="1"/>
  <c r="K31" i="18" s="1"/>
  <c r="L31" i="18" s="1"/>
  <c r="M31" i="18" s="1"/>
  <c r="N31" i="18" s="1"/>
  <c r="F32" i="18"/>
  <c r="G32" i="18" s="1"/>
  <c r="H32" i="18" s="1"/>
  <c r="I32" i="18" s="1"/>
  <c r="J32" i="18" s="1"/>
  <c r="K32" i="18" s="1"/>
  <c r="L32" i="18" s="1"/>
  <c r="M32" i="18" s="1"/>
  <c r="N32" i="18" s="1"/>
  <c r="D28" i="96"/>
  <c r="D29" i="96"/>
  <c r="D27" i="96"/>
  <c r="D26" i="96"/>
  <c r="Q29" i="95"/>
  <c r="Q30" i="95"/>
  <c r="Q31" i="95"/>
  <c r="Q32" i="95"/>
  <c r="Q33" i="95"/>
  <c r="Q34" i="95"/>
  <c r="Q35" i="95"/>
  <c r="Q36" i="95"/>
  <c r="Q37" i="95"/>
  <c r="Q38" i="95"/>
  <c r="Q39" i="95"/>
  <c r="Q40" i="95"/>
  <c r="Q41" i="95"/>
  <c r="Q42" i="95"/>
  <c r="Q43" i="95"/>
  <c r="Q27" i="95"/>
  <c r="Q26" i="95" l="1"/>
  <c r="R21" i="24" l="1"/>
  <c r="O22" i="66" l="1"/>
  <c r="I36" i="63"/>
  <c r="P24" i="63"/>
  <c r="P25" i="63" s="1"/>
  <c r="P28" i="63" s="1"/>
  <c r="S26" i="54"/>
  <c r="S29" i="54" s="1"/>
  <c r="S26" i="51"/>
  <c r="S29" i="51" s="1"/>
  <c r="AA27" i="48"/>
  <c r="I39" i="45"/>
  <c r="X27" i="45"/>
  <c r="X30" i="45" s="1"/>
  <c r="X33" i="45" s="1"/>
  <c r="O23" i="42"/>
  <c r="J37" i="42"/>
  <c r="AA25" i="42"/>
  <c r="AA27" i="42" s="1"/>
  <c r="AA29" i="42" s="1"/>
  <c r="AA31" i="42" s="1"/>
  <c r="I50" i="39"/>
  <c r="I51" i="39"/>
  <c r="T29" i="39"/>
  <c r="T30" i="39" s="1"/>
  <c r="T31" i="39" s="1"/>
  <c r="T32" i="39" s="1"/>
  <c r="T33" i="39" s="1"/>
  <c r="T34" i="39" s="1"/>
  <c r="T35" i="39" s="1"/>
  <c r="T36" i="39" s="1"/>
  <c r="T37" i="39" s="1"/>
  <c r="T38" i="39" s="1"/>
  <c r="T39" i="39" s="1"/>
  <c r="T40" i="39" s="1"/>
  <c r="T41" i="39" s="1"/>
  <c r="T42" i="39" s="1"/>
  <c r="T43" i="39" s="1"/>
  <c r="T44" i="39" s="1"/>
  <c r="T45" i="39" s="1"/>
  <c r="I47" i="36"/>
  <c r="I48" i="36"/>
  <c r="T26" i="36"/>
  <c r="T29" i="36" s="1"/>
  <c r="T32" i="36" s="1"/>
  <c r="T35" i="36" s="1"/>
  <c r="T38" i="36" s="1"/>
  <c r="T41" i="36" s="1"/>
  <c r="I40" i="33"/>
  <c r="S24" i="33"/>
  <c r="S27" i="33" s="1"/>
  <c r="S30" i="33" s="1"/>
  <c r="S33" i="33" s="1"/>
  <c r="I40" i="30"/>
  <c r="I38" i="27"/>
  <c r="J51" i="19"/>
  <c r="I48" i="16"/>
  <c r="I49" i="13"/>
  <c r="I50" i="13"/>
  <c r="J45" i="10"/>
  <c r="J46" i="10"/>
  <c r="Y40" i="10" s="1"/>
  <c r="F37" i="10"/>
  <c r="G37" i="10" s="1"/>
  <c r="H37" i="10" s="1"/>
  <c r="I37" i="10" s="1"/>
  <c r="J37" i="10" s="1"/>
  <c r="K37" i="10" s="1"/>
  <c r="L37" i="10" s="1"/>
  <c r="M37" i="10" s="1"/>
  <c r="N37" i="10" s="1"/>
  <c r="O37" i="10" s="1"/>
  <c r="P37" i="10" s="1"/>
  <c r="Q37" i="10" s="1"/>
  <c r="R37" i="10" s="1"/>
  <c r="S37" i="10" s="1"/>
  <c r="T37" i="10" s="1"/>
  <c r="U37" i="10" s="1"/>
  <c r="X37" i="10" s="1"/>
  <c r="Y37" i="10" s="1"/>
  <c r="F38" i="10"/>
  <c r="G38" i="10" s="1"/>
  <c r="H38" i="10" s="1"/>
  <c r="I38" i="10" s="1"/>
  <c r="J38" i="10" s="1"/>
  <c r="K38" i="10" s="1"/>
  <c r="L38" i="10" s="1"/>
  <c r="M38" i="10" s="1"/>
  <c r="N38" i="10" s="1"/>
  <c r="O38" i="10" s="1"/>
  <c r="P38" i="10" s="1"/>
  <c r="Q38" i="10" s="1"/>
  <c r="R38" i="10" s="1"/>
  <c r="S38" i="10" s="1"/>
  <c r="T38" i="10" s="1"/>
  <c r="U38" i="10" s="1"/>
  <c r="X38" i="10" s="1"/>
  <c r="Y38" i="10" s="1"/>
  <c r="F39" i="10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Q39" i="10" s="1"/>
  <c r="R39" i="10" s="1"/>
  <c r="S39" i="10" s="1"/>
  <c r="T39" i="10" s="1"/>
  <c r="U39" i="10" s="1"/>
  <c r="X39" i="10" s="1"/>
  <c r="Y39" i="10" s="1"/>
  <c r="Z37" i="10"/>
  <c r="Z38" i="10"/>
  <c r="Z39" i="10"/>
  <c r="I35" i="67"/>
  <c r="I35" i="69"/>
  <c r="I35" i="68"/>
  <c r="O25" i="67"/>
  <c r="O26" i="67" s="1"/>
  <c r="I37" i="62"/>
  <c r="P25" i="62"/>
  <c r="P28" i="62" s="1"/>
  <c r="P31" i="62" s="1"/>
  <c r="I41" i="61"/>
  <c r="P25" i="61"/>
  <c r="J36" i="56"/>
  <c r="J37" i="56"/>
  <c r="S25" i="53"/>
  <c r="S28" i="53" s="1"/>
  <c r="S31" i="53" s="1"/>
  <c r="S26" i="50"/>
  <c r="S29" i="50" s="1"/>
  <c r="S32" i="50" s="1"/>
  <c r="S26" i="49"/>
  <c r="S27" i="49" s="1"/>
  <c r="S30" i="49" s="1"/>
  <c r="S33" i="49" s="1"/>
  <c r="S36" i="49" s="1"/>
  <c r="I37" i="47"/>
  <c r="AA27" i="47"/>
  <c r="AA28" i="47" s="1"/>
  <c r="I39" i="44"/>
  <c r="X27" i="44"/>
  <c r="X30" i="44" s="1"/>
  <c r="X33" i="44" s="1"/>
  <c r="I37" i="41"/>
  <c r="I38" i="41"/>
  <c r="J41" i="40"/>
  <c r="AA25" i="40"/>
  <c r="AA27" i="40" s="1"/>
  <c r="AA29" i="40" s="1"/>
  <c r="AA31" i="40" s="1"/>
  <c r="AA33" i="40" s="1"/>
  <c r="AA35" i="40" s="1"/>
  <c r="I53" i="38"/>
  <c r="V48" i="38" s="1"/>
  <c r="I52" i="38"/>
  <c r="T23" i="38"/>
  <c r="T24" i="38" s="1"/>
  <c r="T27" i="38" s="1"/>
  <c r="T30" i="38" s="1"/>
  <c r="T33" i="38" s="1"/>
  <c r="T36" i="38" s="1"/>
  <c r="T39" i="38" s="1"/>
  <c r="T42" i="38" s="1"/>
  <c r="T45" i="38" s="1"/>
  <c r="T48" i="38" s="1"/>
  <c r="I77" i="37"/>
  <c r="T29" i="37"/>
  <c r="T32" i="37" s="1"/>
  <c r="T35" i="37" s="1"/>
  <c r="T38" i="37" s="1"/>
  <c r="T41" i="37" s="1"/>
  <c r="T44" i="37" s="1"/>
  <c r="T47" i="37" s="1"/>
  <c r="T50" i="37" s="1"/>
  <c r="T53" i="37" s="1"/>
  <c r="T56" i="37" s="1"/>
  <c r="T59" i="37" s="1"/>
  <c r="T62" i="37" s="1"/>
  <c r="T65" i="37" s="1"/>
  <c r="T68" i="37" s="1"/>
  <c r="T71" i="37" s="1"/>
  <c r="I57" i="35"/>
  <c r="I58" i="35"/>
  <c r="T27" i="35"/>
  <c r="T28" i="35" s="1"/>
  <c r="T31" i="35" s="1"/>
  <c r="T34" i="35" s="1"/>
  <c r="T37" i="35" s="1"/>
  <c r="T40" i="35" s="1"/>
  <c r="T43" i="35" s="1"/>
  <c r="T46" i="35" s="1"/>
  <c r="T49" i="35" s="1"/>
  <c r="T52" i="35" s="1"/>
  <c r="I75" i="34"/>
  <c r="I42" i="32"/>
  <c r="I43" i="32"/>
  <c r="I47" i="31"/>
  <c r="I46" i="29"/>
  <c r="I47" i="29"/>
  <c r="I43" i="26"/>
  <c r="I46" i="96"/>
  <c r="I45" i="96"/>
  <c r="S40" i="96"/>
  <c r="S39" i="96"/>
  <c r="S38" i="96"/>
  <c r="S37" i="96"/>
  <c r="S36" i="96"/>
  <c r="S35" i="96"/>
  <c r="S34" i="96"/>
  <c r="S33" i="96"/>
  <c r="S32" i="96"/>
  <c r="S31" i="96"/>
  <c r="S30" i="96"/>
  <c r="S29" i="96"/>
  <c r="S28" i="96"/>
  <c r="S27" i="96"/>
  <c r="P27" i="96"/>
  <c r="P28" i="96" s="1"/>
  <c r="P29" i="96" s="1"/>
  <c r="P30" i="96" s="1"/>
  <c r="P31" i="96" s="1"/>
  <c r="P32" i="96" s="1"/>
  <c r="P33" i="96" s="1"/>
  <c r="P34" i="96" s="1"/>
  <c r="P35" i="96" s="1"/>
  <c r="P36" i="96" s="1"/>
  <c r="P37" i="96" s="1"/>
  <c r="P38" i="96" s="1"/>
  <c r="P39" i="96" s="1"/>
  <c r="P40" i="96" s="1"/>
  <c r="P26" i="96"/>
  <c r="M24" i="96"/>
  <c r="L24" i="96"/>
  <c r="K24" i="96"/>
  <c r="J24" i="96"/>
  <c r="I24" i="96"/>
  <c r="H24" i="96"/>
  <c r="G24" i="96"/>
  <c r="E24" i="96"/>
  <c r="I58" i="95"/>
  <c r="I59" i="95"/>
  <c r="S34" i="95"/>
  <c r="S35" i="95"/>
  <c r="S36" i="95"/>
  <c r="S37" i="95"/>
  <c r="S38" i="95"/>
  <c r="S39" i="95"/>
  <c r="S40" i="95"/>
  <c r="S41" i="95"/>
  <c r="S42" i="95"/>
  <c r="S43" i="95"/>
  <c r="M24" i="95"/>
  <c r="L24" i="95"/>
  <c r="K24" i="95"/>
  <c r="J24" i="95"/>
  <c r="I24" i="95"/>
  <c r="H24" i="95"/>
  <c r="G24" i="95"/>
  <c r="E24" i="95"/>
  <c r="S27" i="95"/>
  <c r="P27" i="95"/>
  <c r="P28" i="95" s="1"/>
  <c r="P29" i="95" s="1"/>
  <c r="P30" i="95" s="1"/>
  <c r="P31" i="95" s="1"/>
  <c r="P32" i="95" s="1"/>
  <c r="P33" i="95" s="1"/>
  <c r="P34" i="95" s="1"/>
  <c r="P35" i="95" s="1"/>
  <c r="P36" i="95" s="1"/>
  <c r="P37" i="95" s="1"/>
  <c r="P38" i="95" s="1"/>
  <c r="P39" i="95" s="1"/>
  <c r="P40" i="95" s="1"/>
  <c r="P41" i="95" s="1"/>
  <c r="P42" i="95" s="1"/>
  <c r="P43" i="95" s="1"/>
  <c r="P44" i="95" s="1"/>
  <c r="P45" i="95" s="1"/>
  <c r="P46" i="95" s="1"/>
  <c r="P47" i="95" s="1"/>
  <c r="P48" i="95" s="1"/>
  <c r="P49" i="95" s="1"/>
  <c r="P50" i="95" s="1"/>
  <c r="P51" i="95" s="1"/>
  <c r="P52" i="95" s="1"/>
  <c r="P53" i="95" s="1"/>
  <c r="P54" i="95" s="1"/>
  <c r="I33" i="20"/>
  <c r="J36" i="17"/>
  <c r="J42" i="18"/>
  <c r="J54" i="15"/>
  <c r="X48" i="15" s="1"/>
  <c r="J59" i="14"/>
  <c r="I56" i="12"/>
  <c r="X51" i="12" s="1"/>
  <c r="I60" i="11"/>
  <c r="X55" i="11" s="1"/>
  <c r="V26" i="11"/>
  <c r="V29" i="11" s="1"/>
  <c r="V32" i="11" s="1"/>
  <c r="V35" i="11" s="1"/>
  <c r="V38" i="11" s="1"/>
  <c r="V41" i="11" s="1"/>
  <c r="V44" i="11" s="1"/>
  <c r="V47" i="11" s="1"/>
  <c r="V50" i="11" s="1"/>
  <c r="V53" i="11" s="1"/>
  <c r="J51" i="9"/>
  <c r="J52" i="9"/>
  <c r="Y47" i="9" s="1"/>
  <c r="J53" i="8"/>
  <c r="Y46" i="8" s="1"/>
  <c r="J65" i="7"/>
  <c r="J85" i="6"/>
  <c r="Y80" i="6" s="1"/>
  <c r="J66" i="4"/>
  <c r="J84" i="3"/>
  <c r="S25" i="20" l="1"/>
  <c r="S27" i="20"/>
  <c r="S26" i="20"/>
  <c r="V71" i="37"/>
  <c r="V62" i="37"/>
  <c r="V70" i="37"/>
  <c r="V63" i="37"/>
  <c r="V67" i="37"/>
  <c r="V65" i="37"/>
  <c r="V69" i="37"/>
  <c r="V68" i="37"/>
  <c r="V66" i="37"/>
  <c r="V64" i="37"/>
  <c r="S25" i="33"/>
  <c r="S28" i="33" s="1"/>
  <c r="S31" i="33" s="1"/>
  <c r="S34" i="33" s="1"/>
  <c r="R51" i="95"/>
  <c r="R53" i="95"/>
  <c r="R54" i="95"/>
  <c r="R52" i="95"/>
  <c r="P26" i="61"/>
  <c r="P29" i="61" s="1"/>
  <c r="P32" i="61" s="1"/>
  <c r="P35" i="61" s="1"/>
  <c r="V62" i="34"/>
  <c r="V64" i="34"/>
  <c r="V60" i="34"/>
  <c r="V63" i="34"/>
  <c r="V61" i="34"/>
  <c r="V69" i="34"/>
  <c r="V68" i="34"/>
  <c r="X53" i="14"/>
  <c r="X52" i="14"/>
  <c r="R35" i="18"/>
  <c r="R33" i="18"/>
  <c r="R34" i="18"/>
  <c r="R36" i="18"/>
  <c r="V65" i="34"/>
  <c r="V66" i="34"/>
  <c r="V67" i="34"/>
  <c r="S27" i="50"/>
  <c r="S30" i="50" s="1"/>
  <c r="P28" i="61"/>
  <c r="P31" i="61" s="1"/>
  <c r="P34" i="61" s="1"/>
  <c r="V61" i="37"/>
  <c r="X28" i="44"/>
  <c r="X31" i="44" s="1"/>
  <c r="R32" i="61"/>
  <c r="R33" i="61"/>
  <c r="R34" i="61"/>
  <c r="R35" i="61"/>
  <c r="O29" i="67"/>
  <c r="AA28" i="48"/>
  <c r="AA29" i="48" s="1"/>
  <c r="R34" i="95"/>
  <c r="R44" i="95"/>
  <c r="R45" i="95"/>
  <c r="R46" i="95"/>
  <c r="R47" i="95"/>
  <c r="R48" i="95"/>
  <c r="R49" i="95"/>
  <c r="R50" i="95"/>
  <c r="R26" i="95"/>
  <c r="R27" i="95"/>
  <c r="R43" i="95"/>
  <c r="R42" i="95"/>
  <c r="R41" i="95"/>
  <c r="R40" i="95"/>
  <c r="R39" i="95"/>
  <c r="R38" i="95"/>
  <c r="R37" i="95"/>
  <c r="R36" i="95"/>
  <c r="V27" i="11"/>
  <c r="V30" i="11" s="1"/>
  <c r="V33" i="11" s="1"/>
  <c r="V36" i="11" s="1"/>
  <c r="V39" i="11" s="1"/>
  <c r="V42" i="11" s="1"/>
  <c r="V45" i="11" s="1"/>
  <c r="V48" i="11" s="1"/>
  <c r="V51" i="11" s="1"/>
  <c r="V54" i="11" s="1"/>
  <c r="R35" i="95"/>
  <c r="AA29" i="47"/>
  <c r="T30" i="35"/>
  <c r="T33" i="35" s="1"/>
  <c r="T36" i="35" s="1"/>
  <c r="T39" i="35" s="1"/>
  <c r="T42" i="35" s="1"/>
  <c r="T45" i="35" s="1"/>
  <c r="T48" i="35" s="1"/>
  <c r="T51" i="35" s="1"/>
  <c r="S27" i="54"/>
  <c r="S30" i="54" s="1"/>
  <c r="T30" i="37"/>
  <c r="T33" i="37" s="1"/>
  <c r="T36" i="37" s="1"/>
  <c r="T39" i="37" s="1"/>
  <c r="T42" i="37" s="1"/>
  <c r="T45" i="37" s="1"/>
  <c r="T48" i="37" s="1"/>
  <c r="T51" i="37" s="1"/>
  <c r="T54" i="37" s="1"/>
  <c r="T57" i="37" s="1"/>
  <c r="T60" i="37" s="1"/>
  <c r="T63" i="37" s="1"/>
  <c r="T66" i="37" s="1"/>
  <c r="T69" i="37" s="1"/>
  <c r="AA31" i="47"/>
  <c r="S29" i="49"/>
  <c r="S32" i="49" s="1"/>
  <c r="S35" i="49" s="1"/>
  <c r="P26" i="62"/>
  <c r="P29" i="62" s="1"/>
  <c r="X28" i="45"/>
  <c r="X31" i="45" s="1"/>
  <c r="S26" i="53"/>
  <c r="S29" i="53" s="1"/>
  <c r="P27" i="63"/>
  <c r="P30" i="63" s="1"/>
  <c r="S27" i="51"/>
  <c r="S30" i="51" s="1"/>
  <c r="T27" i="36"/>
  <c r="T30" i="36" s="1"/>
  <c r="T33" i="36" s="1"/>
  <c r="T36" i="36" s="1"/>
  <c r="T39" i="36" s="1"/>
  <c r="T42" i="36" s="1"/>
  <c r="T26" i="38"/>
  <c r="T29" i="38" s="1"/>
  <c r="T32" i="38" s="1"/>
  <c r="T35" i="38" s="1"/>
  <c r="T38" i="38" s="1"/>
  <c r="T41" i="38" s="1"/>
  <c r="T44" i="38" s="1"/>
  <c r="T47" i="38" s="1"/>
  <c r="P26" i="95"/>
  <c r="S28" i="95"/>
  <c r="I38" i="22"/>
  <c r="S29" i="95" l="1"/>
  <c r="R29" i="95"/>
  <c r="F24" i="40"/>
  <c r="G24" i="40" s="1"/>
  <c r="H24" i="40" s="1"/>
  <c r="I24" i="40" s="1"/>
  <c r="J24" i="40" s="1"/>
  <c r="K24" i="40" s="1"/>
  <c r="L24" i="40" s="1"/>
  <c r="M24" i="40" s="1"/>
  <c r="N24" i="40" s="1"/>
  <c r="O24" i="40" s="1"/>
  <c r="P24" i="40" s="1"/>
  <c r="Q24" i="40" s="1"/>
  <c r="R24" i="40" s="1"/>
  <c r="S24" i="40" s="1"/>
  <c r="F25" i="40"/>
  <c r="G25" i="40" s="1"/>
  <c r="H25" i="40" s="1"/>
  <c r="I25" i="40" s="1"/>
  <c r="J25" i="40" s="1"/>
  <c r="K25" i="40" s="1"/>
  <c r="L25" i="40" s="1"/>
  <c r="M25" i="40" s="1"/>
  <c r="N25" i="40" s="1"/>
  <c r="O25" i="40" s="1"/>
  <c r="P25" i="40" s="1"/>
  <c r="Q25" i="40" s="1"/>
  <c r="R25" i="40" s="1"/>
  <c r="S25" i="40" s="1"/>
  <c r="F26" i="40"/>
  <c r="G26" i="40" s="1"/>
  <c r="H26" i="40" s="1"/>
  <c r="I26" i="40" s="1"/>
  <c r="J26" i="40" s="1"/>
  <c r="K26" i="40" s="1"/>
  <c r="L26" i="40" s="1"/>
  <c r="M26" i="40" s="1"/>
  <c r="N26" i="40" s="1"/>
  <c r="O26" i="40" s="1"/>
  <c r="P26" i="40" s="1"/>
  <c r="Q26" i="40" s="1"/>
  <c r="R26" i="40" s="1"/>
  <c r="S26" i="40" s="1"/>
  <c r="F27" i="40"/>
  <c r="G27" i="40"/>
  <c r="H27" i="40" s="1"/>
  <c r="I27" i="40" s="1"/>
  <c r="J27" i="40" s="1"/>
  <c r="K27" i="40" s="1"/>
  <c r="L27" i="40" s="1"/>
  <c r="M27" i="40" s="1"/>
  <c r="N27" i="40" s="1"/>
  <c r="O27" i="40" s="1"/>
  <c r="P27" i="40" s="1"/>
  <c r="Q27" i="40" s="1"/>
  <c r="R27" i="40" s="1"/>
  <c r="S27" i="40" s="1"/>
  <c r="F28" i="40"/>
  <c r="G28" i="40" s="1"/>
  <c r="H28" i="40" s="1"/>
  <c r="I28" i="40" s="1"/>
  <c r="J28" i="40" s="1"/>
  <c r="K28" i="40" s="1"/>
  <c r="L28" i="40" s="1"/>
  <c r="M28" i="40" s="1"/>
  <c r="N28" i="40" s="1"/>
  <c r="O28" i="40" s="1"/>
  <c r="P28" i="40" s="1"/>
  <c r="Q28" i="40" s="1"/>
  <c r="R28" i="40" s="1"/>
  <c r="S28" i="40" s="1"/>
  <c r="F29" i="40"/>
  <c r="G29" i="40" s="1"/>
  <c r="H29" i="40" s="1"/>
  <c r="I29" i="40" s="1"/>
  <c r="J29" i="40" s="1"/>
  <c r="K29" i="40" s="1"/>
  <c r="L29" i="40" s="1"/>
  <c r="M29" i="40" s="1"/>
  <c r="N29" i="40" s="1"/>
  <c r="O29" i="40" s="1"/>
  <c r="P29" i="40" s="1"/>
  <c r="Q29" i="40" s="1"/>
  <c r="R29" i="40" s="1"/>
  <c r="S29" i="40" s="1"/>
  <c r="F30" i="40"/>
  <c r="G30" i="40" s="1"/>
  <c r="H30" i="40" s="1"/>
  <c r="I30" i="40" s="1"/>
  <c r="J30" i="40" s="1"/>
  <c r="K30" i="40" s="1"/>
  <c r="L30" i="40" s="1"/>
  <c r="M30" i="40" s="1"/>
  <c r="N30" i="40" s="1"/>
  <c r="O30" i="40" s="1"/>
  <c r="P30" i="40" s="1"/>
  <c r="Q30" i="40" s="1"/>
  <c r="R30" i="40" s="1"/>
  <c r="S30" i="40" s="1"/>
  <c r="F31" i="40"/>
  <c r="G31" i="40" s="1"/>
  <c r="H31" i="40" s="1"/>
  <c r="I31" i="40" s="1"/>
  <c r="J31" i="40" s="1"/>
  <c r="K31" i="40" s="1"/>
  <c r="L31" i="40" s="1"/>
  <c r="M31" i="40" s="1"/>
  <c r="N31" i="40" s="1"/>
  <c r="O31" i="40" s="1"/>
  <c r="P31" i="40" s="1"/>
  <c r="Q31" i="40" s="1"/>
  <c r="R31" i="40" s="1"/>
  <c r="S31" i="40" s="1"/>
  <c r="F32" i="40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F33" i="40"/>
  <c r="G33" i="40" s="1"/>
  <c r="H33" i="40" s="1"/>
  <c r="I33" i="40" s="1"/>
  <c r="J33" i="40" s="1"/>
  <c r="K33" i="40" s="1"/>
  <c r="L33" i="40" s="1"/>
  <c r="M33" i="40" s="1"/>
  <c r="N33" i="40" s="1"/>
  <c r="O33" i="40" s="1"/>
  <c r="P33" i="40" s="1"/>
  <c r="Q33" i="40" s="1"/>
  <c r="R33" i="40" s="1"/>
  <c r="S33" i="40" s="1"/>
  <c r="F34" i="40"/>
  <c r="G34" i="40" s="1"/>
  <c r="H34" i="40" s="1"/>
  <c r="I34" i="40" s="1"/>
  <c r="J34" i="40" s="1"/>
  <c r="K34" i="40" s="1"/>
  <c r="L34" i="40" s="1"/>
  <c r="M34" i="40" s="1"/>
  <c r="N34" i="40" s="1"/>
  <c r="O34" i="40" s="1"/>
  <c r="P34" i="40" s="1"/>
  <c r="Q34" i="40" s="1"/>
  <c r="R34" i="40" s="1"/>
  <c r="S34" i="40" s="1"/>
  <c r="F35" i="40"/>
  <c r="G35" i="40" s="1"/>
  <c r="H35" i="40" s="1"/>
  <c r="I35" i="40" s="1"/>
  <c r="J35" i="40" s="1"/>
  <c r="K35" i="40" s="1"/>
  <c r="L35" i="40" s="1"/>
  <c r="M35" i="40" s="1"/>
  <c r="N35" i="40" s="1"/>
  <c r="O35" i="40" s="1"/>
  <c r="P35" i="40" s="1"/>
  <c r="Q35" i="40" s="1"/>
  <c r="R35" i="40" s="1"/>
  <c r="S35" i="40" s="1"/>
  <c r="I45" i="46"/>
  <c r="AA28" i="46"/>
  <c r="AA29" i="46"/>
  <c r="AA32" i="46" s="1"/>
  <c r="AA35" i="46" s="1"/>
  <c r="AA38" i="46" s="1"/>
  <c r="AA31" i="46"/>
  <c r="AA34" i="46" s="1"/>
  <c r="AA37" i="46" s="1"/>
  <c r="AA27" i="46"/>
  <c r="AA30" i="46" s="1"/>
  <c r="AA33" i="46" s="1"/>
  <c r="AA36" i="46" s="1"/>
  <c r="AA39" i="46" s="1"/>
  <c r="I44" i="55"/>
  <c r="T24" i="43"/>
  <c r="U24" i="43"/>
  <c r="V24" i="43"/>
  <c r="I76" i="37"/>
  <c r="I74" i="34"/>
  <c r="I46" i="31"/>
  <c r="I34" i="67"/>
  <c r="I34" i="64"/>
  <c r="I40" i="61"/>
  <c r="I40" i="52"/>
  <c r="J41" i="49"/>
  <c r="I59" i="11"/>
  <c r="J52" i="8"/>
  <c r="AC35" i="46" l="1"/>
  <c r="AC36" i="46"/>
  <c r="AC37" i="46"/>
  <c r="AC38" i="46"/>
  <c r="AC39" i="46"/>
  <c r="S30" i="95"/>
  <c r="R30" i="95"/>
  <c r="P17" i="64"/>
  <c r="P16" i="64"/>
  <c r="S31" i="95" l="1"/>
  <c r="R31" i="95"/>
  <c r="S32" i="95" l="1"/>
  <c r="R32" i="95"/>
  <c r="S33" i="95" l="1"/>
  <c r="R33" i="95"/>
  <c r="R29" i="69" l="1"/>
  <c r="P29" i="69"/>
  <c r="Q29" i="69" s="1"/>
  <c r="R28" i="69"/>
  <c r="P28" i="69"/>
  <c r="Q28" i="69" s="1"/>
  <c r="R27" i="69"/>
  <c r="P27" i="69"/>
  <c r="Q27" i="69" s="1"/>
  <c r="R26" i="69"/>
  <c r="P26" i="69"/>
  <c r="Q26" i="69" s="1"/>
  <c r="P25" i="69"/>
  <c r="Q25" i="69" s="1"/>
  <c r="N23" i="69"/>
  <c r="M23" i="69"/>
  <c r="L23" i="69"/>
  <c r="K23" i="69"/>
  <c r="J23" i="69"/>
  <c r="I23" i="69"/>
  <c r="H23" i="69"/>
  <c r="G23" i="69"/>
  <c r="F23" i="69"/>
  <c r="E23" i="69"/>
  <c r="D23" i="69"/>
  <c r="O19" i="69"/>
  <c r="O18" i="69"/>
  <c r="R29" i="68"/>
  <c r="P29" i="68"/>
  <c r="Q29" i="68" s="1"/>
  <c r="R28" i="68"/>
  <c r="P28" i="68"/>
  <c r="Q28" i="68" s="1"/>
  <c r="R27" i="68"/>
  <c r="P27" i="68"/>
  <c r="Q27" i="68" s="1"/>
  <c r="R26" i="68"/>
  <c r="P26" i="68"/>
  <c r="Q26" i="68" s="1"/>
  <c r="P25" i="68"/>
  <c r="Q25" i="68" s="1"/>
  <c r="N23" i="68"/>
  <c r="M23" i="68"/>
  <c r="L23" i="68"/>
  <c r="K23" i="68"/>
  <c r="J23" i="68"/>
  <c r="I23" i="68"/>
  <c r="H23" i="68"/>
  <c r="G23" i="68"/>
  <c r="F23" i="68"/>
  <c r="E23" i="68"/>
  <c r="D23" i="68"/>
  <c r="O19" i="68"/>
  <c r="O18" i="68"/>
  <c r="R29" i="67"/>
  <c r="P29" i="67"/>
  <c r="R28" i="67"/>
  <c r="P28" i="67"/>
  <c r="R27" i="67"/>
  <c r="P27" i="67"/>
  <c r="R26" i="67"/>
  <c r="P26" i="67"/>
  <c r="R25" i="67"/>
  <c r="P25" i="67"/>
  <c r="R24" i="67"/>
  <c r="P24" i="67"/>
  <c r="N21" i="67"/>
  <c r="M21" i="67"/>
  <c r="L21" i="67"/>
  <c r="K21" i="67"/>
  <c r="J21" i="67"/>
  <c r="I21" i="67"/>
  <c r="H21" i="67"/>
  <c r="G21" i="67"/>
  <c r="F21" i="67"/>
  <c r="E21" i="67"/>
  <c r="D21" i="67"/>
  <c r="R28" i="66"/>
  <c r="P28" i="66"/>
  <c r="Q28" i="66" s="1"/>
  <c r="R27" i="66"/>
  <c r="P27" i="66"/>
  <c r="Q27" i="66" s="1"/>
  <c r="R26" i="66"/>
  <c r="P26" i="66"/>
  <c r="Q26" i="66" s="1"/>
  <c r="R25" i="66"/>
  <c r="P25" i="66"/>
  <c r="Q25" i="66" s="1"/>
  <c r="Q24" i="66"/>
  <c r="N22" i="66"/>
  <c r="M22" i="66"/>
  <c r="L22" i="66"/>
  <c r="K22" i="66"/>
  <c r="J22" i="66"/>
  <c r="I22" i="66"/>
  <c r="H22" i="66"/>
  <c r="G22" i="66"/>
  <c r="F22" i="66"/>
  <c r="E22" i="66"/>
  <c r="D22" i="66"/>
  <c r="O18" i="66"/>
  <c r="O17" i="66"/>
  <c r="R29" i="65"/>
  <c r="P29" i="65"/>
  <c r="Q29" i="65" s="1"/>
  <c r="R28" i="65"/>
  <c r="P28" i="65"/>
  <c r="Q28" i="65" s="1"/>
  <c r="R27" i="65"/>
  <c r="P27" i="65"/>
  <c r="Q27" i="65" s="1"/>
  <c r="R26" i="65"/>
  <c r="P26" i="65"/>
  <c r="Q26" i="65" s="1"/>
  <c r="P25" i="65"/>
  <c r="Q25" i="65" s="1"/>
  <c r="O23" i="65"/>
  <c r="N23" i="65"/>
  <c r="M23" i="65"/>
  <c r="L23" i="65"/>
  <c r="K23" i="65"/>
  <c r="J23" i="65"/>
  <c r="I23" i="65"/>
  <c r="H23" i="65"/>
  <c r="G23" i="65"/>
  <c r="F23" i="65"/>
  <c r="E23" i="65"/>
  <c r="D23" i="65"/>
  <c r="R29" i="64"/>
  <c r="P29" i="64"/>
  <c r="R28" i="64"/>
  <c r="P28" i="64"/>
  <c r="R27" i="64"/>
  <c r="P27" i="64"/>
  <c r="R26" i="64"/>
  <c r="R25" i="64"/>
  <c r="P25" i="64"/>
  <c r="R24" i="64"/>
  <c r="P24" i="64"/>
  <c r="P23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O25" i="69" l="1"/>
  <c r="O26" i="69"/>
  <c r="O27" i="69" s="1"/>
  <c r="O28" i="69" s="1"/>
  <c r="O29" i="69" s="1"/>
  <c r="O25" i="68"/>
  <c r="O26" i="68"/>
  <c r="O27" i="68" s="1"/>
  <c r="O28" i="68" s="1"/>
  <c r="O29" i="68" s="1"/>
  <c r="Q29" i="67"/>
  <c r="Q27" i="67"/>
  <c r="Q25" i="67"/>
  <c r="Q28" i="67"/>
  <c r="Q26" i="67"/>
  <c r="Q24" i="67"/>
  <c r="P23" i="67"/>
  <c r="Q23" i="67" s="1"/>
  <c r="O23" i="67"/>
  <c r="O27" i="67" s="1"/>
  <c r="O24" i="67"/>
  <c r="O28" i="67" s="1"/>
  <c r="O24" i="66"/>
  <c r="O25" i="66"/>
  <c r="O25" i="65"/>
  <c r="O26" i="65"/>
  <c r="Q29" i="64"/>
  <c r="Q27" i="64"/>
  <c r="Q25" i="64"/>
  <c r="Q23" i="64"/>
  <c r="Q28" i="64"/>
  <c r="P26" i="64"/>
  <c r="Q26" i="64" s="1"/>
  <c r="Q24" i="64"/>
  <c r="O23" i="64"/>
  <c r="O24" i="64"/>
  <c r="E17" i="20" l="1"/>
  <c r="P17" i="20" l="1"/>
  <c r="S32" i="53" l="1"/>
  <c r="R36" i="52"/>
  <c r="W19" i="11"/>
  <c r="D21" i="18" l="1"/>
  <c r="F21" i="18"/>
  <c r="G21" i="18"/>
  <c r="H21" i="18"/>
  <c r="I21" i="18"/>
  <c r="J21" i="18"/>
  <c r="K21" i="18"/>
  <c r="L21" i="18"/>
  <c r="M21" i="18"/>
  <c r="N21" i="18"/>
  <c r="O21" i="18"/>
  <c r="F26" i="10" l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F27" i="10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S27" i="10" s="1"/>
  <c r="T27" i="10" s="1"/>
  <c r="U27" i="10" s="1"/>
  <c r="F28" i="10"/>
  <c r="G28" i="10" s="1"/>
  <c r="H28" i="10" s="1"/>
  <c r="I28" i="10" s="1"/>
  <c r="J28" i="10" s="1"/>
  <c r="K28" i="10" s="1"/>
  <c r="L28" i="10" s="1"/>
  <c r="M28" i="10" s="1"/>
  <c r="N28" i="10" s="1"/>
  <c r="O28" i="10" s="1"/>
  <c r="P28" i="10" s="1"/>
  <c r="Q28" i="10" s="1"/>
  <c r="R28" i="10" s="1"/>
  <c r="S28" i="10" s="1"/>
  <c r="T28" i="10" s="1"/>
  <c r="U28" i="10" s="1"/>
  <c r="F29" i="10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T29" i="10" s="1"/>
  <c r="U29" i="10" s="1"/>
  <c r="F30" i="10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S30" i="10" s="1"/>
  <c r="T30" i="10" s="1"/>
  <c r="U30" i="10" s="1"/>
  <c r="F31" i="10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S31" i="10" s="1"/>
  <c r="T31" i="10" s="1"/>
  <c r="U31" i="10" s="1"/>
  <c r="F32" i="10"/>
  <c r="G32" i="10" s="1"/>
  <c r="H32" i="10" s="1"/>
  <c r="I32" i="10" s="1"/>
  <c r="J32" i="10" s="1"/>
  <c r="K32" i="10" s="1"/>
  <c r="L32" i="10" s="1"/>
  <c r="M32" i="10" s="1"/>
  <c r="N32" i="10" s="1"/>
  <c r="O32" i="10" s="1"/>
  <c r="P32" i="10" s="1"/>
  <c r="Q32" i="10" s="1"/>
  <c r="R32" i="10" s="1"/>
  <c r="S32" i="10" s="1"/>
  <c r="T32" i="10" s="1"/>
  <c r="U32" i="10" s="1"/>
  <c r="F33" i="10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Q33" i="10" s="1"/>
  <c r="R33" i="10" s="1"/>
  <c r="S33" i="10" s="1"/>
  <c r="T33" i="10" s="1"/>
  <c r="U33" i="10" s="1"/>
  <c r="F34" i="10"/>
  <c r="G34" i="10" s="1"/>
  <c r="H34" i="10" s="1"/>
  <c r="I34" i="10" s="1"/>
  <c r="J34" i="10" s="1"/>
  <c r="K34" i="10" s="1"/>
  <c r="L34" i="10" s="1"/>
  <c r="M34" i="10" s="1"/>
  <c r="N34" i="10" s="1"/>
  <c r="O34" i="10" s="1"/>
  <c r="P34" i="10" s="1"/>
  <c r="Q34" i="10" s="1"/>
  <c r="R34" i="10" s="1"/>
  <c r="S34" i="10" s="1"/>
  <c r="T34" i="10" s="1"/>
  <c r="U34" i="10" s="1"/>
  <c r="F35" i="10"/>
  <c r="G35" i="10" s="1"/>
  <c r="H35" i="10" s="1"/>
  <c r="I35" i="10" s="1"/>
  <c r="J35" i="10" s="1"/>
  <c r="K35" i="10" s="1"/>
  <c r="L35" i="10" s="1"/>
  <c r="M35" i="10" s="1"/>
  <c r="N35" i="10" s="1"/>
  <c r="O35" i="10" s="1"/>
  <c r="P35" i="10" s="1"/>
  <c r="Q35" i="10" s="1"/>
  <c r="R35" i="10" s="1"/>
  <c r="S35" i="10" s="1"/>
  <c r="T35" i="10" s="1"/>
  <c r="U35" i="10" s="1"/>
  <c r="F36" i="10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S36" i="10" s="1"/>
  <c r="T36" i="10" s="1"/>
  <c r="U36" i="10" s="1"/>
  <c r="F25" i="10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F25" i="42"/>
  <c r="G25" i="42"/>
  <c r="H25" i="42" s="1"/>
  <c r="I25" i="42" s="1"/>
  <c r="J25" i="42" s="1"/>
  <c r="K25" i="42" s="1"/>
  <c r="L25" i="42" s="1"/>
  <c r="M25" i="42" s="1"/>
  <c r="N25" i="42" s="1"/>
  <c r="O25" i="42" s="1"/>
  <c r="P25" i="42" s="1"/>
  <c r="Q25" i="42" s="1"/>
  <c r="R25" i="42" s="1"/>
  <c r="S25" i="42" s="1"/>
  <c r="T25" i="42" s="1"/>
  <c r="U25" i="42" s="1"/>
  <c r="V25" i="42" s="1"/>
  <c r="W25" i="42" s="1"/>
  <c r="X25" i="42" s="1"/>
  <c r="Y25" i="42" s="1"/>
  <c r="F26" i="42"/>
  <c r="G26" i="42" s="1"/>
  <c r="H26" i="42" s="1"/>
  <c r="I26" i="42" s="1"/>
  <c r="J26" i="42" s="1"/>
  <c r="K26" i="42" s="1"/>
  <c r="L26" i="42" s="1"/>
  <c r="M26" i="42" s="1"/>
  <c r="N26" i="42" s="1"/>
  <c r="O26" i="42" s="1"/>
  <c r="P26" i="42" s="1"/>
  <c r="Q26" i="42" s="1"/>
  <c r="R26" i="42" s="1"/>
  <c r="S26" i="42" s="1"/>
  <c r="T26" i="42" s="1"/>
  <c r="U26" i="42" s="1"/>
  <c r="V26" i="42" s="1"/>
  <c r="W26" i="42" s="1"/>
  <c r="X26" i="42" s="1"/>
  <c r="Y26" i="42" s="1"/>
  <c r="F27" i="42"/>
  <c r="G27" i="42" s="1"/>
  <c r="H27" i="42" s="1"/>
  <c r="I27" i="42" s="1"/>
  <c r="J27" i="42" s="1"/>
  <c r="K27" i="42" s="1"/>
  <c r="L27" i="42" s="1"/>
  <c r="M27" i="42" s="1"/>
  <c r="N27" i="42" s="1"/>
  <c r="O27" i="42" s="1"/>
  <c r="P27" i="42" s="1"/>
  <c r="Q27" i="42" s="1"/>
  <c r="R27" i="42" s="1"/>
  <c r="S27" i="42" s="1"/>
  <c r="T27" i="42" s="1"/>
  <c r="U27" i="42" s="1"/>
  <c r="V27" i="42" s="1"/>
  <c r="W27" i="42" s="1"/>
  <c r="X27" i="42" s="1"/>
  <c r="Y27" i="42" s="1"/>
  <c r="F28" i="42"/>
  <c r="G28" i="42" s="1"/>
  <c r="H28" i="42" s="1"/>
  <c r="I28" i="42" s="1"/>
  <c r="J28" i="42" s="1"/>
  <c r="K28" i="42" s="1"/>
  <c r="L28" i="42" s="1"/>
  <c r="M28" i="42" s="1"/>
  <c r="N28" i="42" s="1"/>
  <c r="O28" i="42" s="1"/>
  <c r="P28" i="42" s="1"/>
  <c r="Q28" i="42" s="1"/>
  <c r="R28" i="42" s="1"/>
  <c r="S28" i="42" s="1"/>
  <c r="T28" i="42" s="1"/>
  <c r="U28" i="42" s="1"/>
  <c r="V28" i="42" s="1"/>
  <c r="W28" i="42" s="1"/>
  <c r="X28" i="42" s="1"/>
  <c r="Y28" i="42" s="1"/>
  <c r="F29" i="42"/>
  <c r="G29" i="42" s="1"/>
  <c r="H29" i="42" s="1"/>
  <c r="I29" i="42" s="1"/>
  <c r="J29" i="42" s="1"/>
  <c r="K29" i="42" s="1"/>
  <c r="L29" i="42" s="1"/>
  <c r="M29" i="42" s="1"/>
  <c r="N29" i="42" s="1"/>
  <c r="O29" i="42" s="1"/>
  <c r="P29" i="42" s="1"/>
  <c r="Q29" i="42" s="1"/>
  <c r="R29" i="42" s="1"/>
  <c r="S29" i="42" s="1"/>
  <c r="T29" i="42" s="1"/>
  <c r="U29" i="42" s="1"/>
  <c r="V29" i="42" s="1"/>
  <c r="W29" i="42" s="1"/>
  <c r="X29" i="42" s="1"/>
  <c r="Y29" i="42" s="1"/>
  <c r="F30" i="42"/>
  <c r="G30" i="42" s="1"/>
  <c r="H30" i="42" s="1"/>
  <c r="I30" i="42" s="1"/>
  <c r="J30" i="42" s="1"/>
  <c r="K30" i="42" s="1"/>
  <c r="L30" i="42" s="1"/>
  <c r="M30" i="42" s="1"/>
  <c r="N30" i="42" s="1"/>
  <c r="O30" i="42" s="1"/>
  <c r="P30" i="42" s="1"/>
  <c r="Q30" i="42" s="1"/>
  <c r="R30" i="42" s="1"/>
  <c r="S30" i="42" s="1"/>
  <c r="T30" i="42" s="1"/>
  <c r="U30" i="42" s="1"/>
  <c r="V30" i="42" s="1"/>
  <c r="W30" i="42" s="1"/>
  <c r="X30" i="42" s="1"/>
  <c r="Y30" i="42" s="1"/>
  <c r="F31" i="42"/>
  <c r="G31" i="42" s="1"/>
  <c r="H31" i="42" s="1"/>
  <c r="I31" i="42" s="1"/>
  <c r="J31" i="42" s="1"/>
  <c r="K31" i="42" s="1"/>
  <c r="L31" i="42" s="1"/>
  <c r="M31" i="42" s="1"/>
  <c r="N31" i="42" s="1"/>
  <c r="O31" i="42" s="1"/>
  <c r="P31" i="42" s="1"/>
  <c r="Q31" i="42" s="1"/>
  <c r="R31" i="42" s="1"/>
  <c r="S31" i="42" s="1"/>
  <c r="T31" i="42" s="1"/>
  <c r="U31" i="42" s="1"/>
  <c r="V31" i="42" s="1"/>
  <c r="W31" i="42" s="1"/>
  <c r="X31" i="42" s="1"/>
  <c r="Y31" i="42" s="1"/>
  <c r="F24" i="42"/>
  <c r="G24" i="42" s="1"/>
  <c r="H24" i="42" s="1"/>
  <c r="I24" i="42" s="1"/>
  <c r="J24" i="42" s="1"/>
  <c r="K24" i="42" s="1"/>
  <c r="L24" i="42" s="1"/>
  <c r="M24" i="42" s="1"/>
  <c r="N24" i="42" s="1"/>
  <c r="O24" i="42" s="1"/>
  <c r="P24" i="42" s="1"/>
  <c r="Q24" i="42" s="1"/>
  <c r="R24" i="42" s="1"/>
  <c r="S24" i="42" s="1"/>
  <c r="T24" i="42" s="1"/>
  <c r="U24" i="42" s="1"/>
  <c r="V24" i="42" s="1"/>
  <c r="W24" i="42" s="1"/>
  <c r="X24" i="42" s="1"/>
  <c r="Y24" i="42" s="1"/>
  <c r="N23" i="41"/>
  <c r="O23" i="40"/>
  <c r="Q23" i="63" l="1"/>
  <c r="R23" i="63" s="1"/>
  <c r="P23" i="63"/>
  <c r="P26" i="63" s="1"/>
  <c r="P29" i="63" s="1"/>
  <c r="O21" i="63"/>
  <c r="N21" i="63"/>
  <c r="M21" i="63"/>
  <c r="L21" i="63"/>
  <c r="K21" i="63"/>
  <c r="J21" i="63"/>
  <c r="I21" i="63"/>
  <c r="H21" i="63"/>
  <c r="G21" i="63"/>
  <c r="F21" i="63"/>
  <c r="E21" i="63"/>
  <c r="D21" i="63"/>
  <c r="P17" i="63"/>
  <c r="Q24" i="62"/>
  <c r="R24" i="62" s="1"/>
  <c r="P24" i="62"/>
  <c r="P27" i="62" s="1"/>
  <c r="P30" i="62" s="1"/>
  <c r="O22" i="62"/>
  <c r="N22" i="62"/>
  <c r="M22" i="62"/>
  <c r="L22" i="62"/>
  <c r="K22" i="62"/>
  <c r="J22" i="62"/>
  <c r="I22" i="62"/>
  <c r="H22" i="62"/>
  <c r="G22" i="62"/>
  <c r="F22" i="62"/>
  <c r="E22" i="62"/>
  <c r="D22" i="62"/>
  <c r="P18" i="62"/>
  <c r="P17" i="62"/>
  <c r="Q25" i="61"/>
  <c r="R25" i="61" s="1"/>
  <c r="Q24" i="61"/>
  <c r="R24" i="61" s="1"/>
  <c r="P24" i="61"/>
  <c r="O22" i="61"/>
  <c r="N22" i="61"/>
  <c r="M22" i="61"/>
  <c r="L22" i="61"/>
  <c r="K22" i="61"/>
  <c r="J22" i="61"/>
  <c r="I22" i="61"/>
  <c r="H22" i="61"/>
  <c r="G22" i="61"/>
  <c r="F22" i="61"/>
  <c r="E22" i="61"/>
  <c r="D22" i="61"/>
  <c r="P18" i="61"/>
  <c r="P17" i="61"/>
  <c r="R16" i="58"/>
  <c r="V26" i="54"/>
  <c r="T26" i="54"/>
  <c r="U26" i="54" s="1"/>
  <c r="T25" i="54"/>
  <c r="U25" i="54" s="1"/>
  <c r="S25" i="54"/>
  <c r="S28" i="54" s="1"/>
  <c r="E23" i="54"/>
  <c r="F23" i="54" s="1"/>
  <c r="G23" i="54" s="1"/>
  <c r="H23" i="54" s="1"/>
  <c r="I23" i="54" s="1"/>
  <c r="J23" i="54" s="1"/>
  <c r="K23" i="54" s="1"/>
  <c r="L23" i="54" s="1"/>
  <c r="M23" i="54" s="1"/>
  <c r="N23" i="54" s="1"/>
  <c r="O23" i="54" s="1"/>
  <c r="P23" i="54" s="1"/>
  <c r="Q23" i="54" s="1"/>
  <c r="V25" i="53"/>
  <c r="T24" i="53"/>
  <c r="U24" i="53" s="1"/>
  <c r="S24" i="53"/>
  <c r="S27" i="53" s="1"/>
  <c r="S30" i="53" s="1"/>
  <c r="F22" i="53"/>
  <c r="G22" i="53" s="1"/>
  <c r="H22" i="53" s="1"/>
  <c r="I22" i="53" s="1"/>
  <c r="J22" i="53" s="1"/>
  <c r="K22" i="53" s="1"/>
  <c r="L22" i="53" s="1"/>
  <c r="M22" i="53" s="1"/>
  <c r="N22" i="53" s="1"/>
  <c r="O22" i="53" s="1"/>
  <c r="P22" i="53" s="1"/>
  <c r="Q22" i="53" s="1"/>
  <c r="R18" i="53"/>
  <c r="R24" i="52"/>
  <c r="S24" i="52" s="1"/>
  <c r="Q22" i="52"/>
  <c r="Q24" i="52" s="1"/>
  <c r="D22" i="52"/>
  <c r="E22" i="52" s="1"/>
  <c r="F22" i="52" s="1"/>
  <c r="G22" i="52" s="1"/>
  <c r="H22" i="52" s="1"/>
  <c r="I22" i="52" s="1"/>
  <c r="J22" i="52" s="1"/>
  <c r="K22" i="52" s="1"/>
  <c r="L22" i="52" s="1"/>
  <c r="M22" i="52" s="1"/>
  <c r="N22" i="52" s="1"/>
  <c r="O22" i="52" s="1"/>
  <c r="P22" i="52" s="1"/>
  <c r="T26" i="51"/>
  <c r="U26" i="51" s="1"/>
  <c r="T25" i="51"/>
  <c r="U25" i="51" s="1"/>
  <c r="S25" i="51"/>
  <c r="S28" i="51" s="1"/>
  <c r="E23" i="51"/>
  <c r="F23" i="51" s="1"/>
  <c r="G23" i="51" s="1"/>
  <c r="H23" i="51" s="1"/>
  <c r="I23" i="51" s="1"/>
  <c r="J23" i="51" s="1"/>
  <c r="K23" i="51" s="1"/>
  <c r="L23" i="51" s="1"/>
  <c r="M23" i="51" s="1"/>
  <c r="N23" i="51" s="1"/>
  <c r="O23" i="51" s="1"/>
  <c r="P23" i="51" s="1"/>
  <c r="Q23" i="51" s="1"/>
  <c r="V26" i="50"/>
  <c r="T25" i="50"/>
  <c r="U25" i="50" s="1"/>
  <c r="S25" i="50"/>
  <c r="S28" i="50" s="1"/>
  <c r="S31" i="50" s="1"/>
  <c r="E23" i="50"/>
  <c r="F23" i="50" s="1"/>
  <c r="G23" i="50" s="1"/>
  <c r="H23" i="50" s="1"/>
  <c r="I23" i="50" s="1"/>
  <c r="J23" i="50" s="1"/>
  <c r="K23" i="50" s="1"/>
  <c r="L23" i="50" s="1"/>
  <c r="M23" i="50" s="1"/>
  <c r="N23" i="50" s="1"/>
  <c r="O23" i="50" s="1"/>
  <c r="P23" i="50" s="1"/>
  <c r="Q23" i="50" s="1"/>
  <c r="T25" i="49"/>
  <c r="U25" i="49" s="1"/>
  <c r="S25" i="49"/>
  <c r="S28" i="49" s="1"/>
  <c r="S31" i="49" s="1"/>
  <c r="S34" i="49" s="1"/>
  <c r="E23" i="49"/>
  <c r="F23" i="49" s="1"/>
  <c r="G23" i="49" s="1"/>
  <c r="H23" i="49" s="1"/>
  <c r="I23" i="49" s="1"/>
  <c r="J23" i="49" s="1"/>
  <c r="K23" i="49" s="1"/>
  <c r="L23" i="49" s="1"/>
  <c r="M23" i="49" s="1"/>
  <c r="N23" i="49" s="1"/>
  <c r="O23" i="49" s="1"/>
  <c r="P23" i="49" s="1"/>
  <c r="Q23" i="49" s="1"/>
  <c r="P27" i="61" l="1"/>
  <c r="P30" i="61" s="1"/>
  <c r="P33" i="61" s="1"/>
  <c r="S24" i="63"/>
  <c r="Q24" i="63"/>
  <c r="R24" i="63" s="1"/>
  <c r="S25" i="63"/>
  <c r="Q25" i="63"/>
  <c r="R25" i="63" s="1"/>
  <c r="S26" i="62"/>
  <c r="Q26" i="62"/>
  <c r="R26" i="62" s="1"/>
  <c r="Q25" i="62"/>
  <c r="R25" i="62" s="1"/>
  <c r="S25" i="62"/>
  <c r="Q26" i="61"/>
  <c r="R26" i="61" s="1"/>
  <c r="S26" i="61"/>
  <c r="S25" i="61"/>
  <c r="V26" i="53"/>
  <c r="T26" i="53"/>
  <c r="U26" i="53" s="1"/>
  <c r="T25" i="53"/>
  <c r="U25" i="53" s="1"/>
  <c r="T25" i="52"/>
  <c r="R25" i="52"/>
  <c r="S25" i="52" s="1"/>
  <c r="V26" i="51"/>
  <c r="T26" i="50"/>
  <c r="U26" i="50" s="1"/>
  <c r="V26" i="49"/>
  <c r="T26" i="49"/>
  <c r="U26" i="49" s="1"/>
  <c r="S26" i="63" l="1"/>
  <c r="Q26" i="63"/>
  <c r="R26" i="63" s="1"/>
  <c r="Q27" i="62"/>
  <c r="R27" i="62" s="1"/>
  <c r="S27" i="62"/>
  <c r="S27" i="61"/>
  <c r="Q27" i="61"/>
  <c r="R27" i="61" s="1"/>
  <c r="V27" i="54"/>
  <c r="T27" i="54"/>
  <c r="U27" i="54" s="1"/>
  <c r="V27" i="53"/>
  <c r="T27" i="53"/>
  <c r="U27" i="53" s="1"/>
  <c r="T26" i="52"/>
  <c r="R26" i="52"/>
  <c r="S26" i="52" s="1"/>
  <c r="T27" i="51"/>
  <c r="U27" i="51" s="1"/>
  <c r="V27" i="51"/>
  <c r="V27" i="50"/>
  <c r="T27" i="50"/>
  <c r="U27" i="50" s="1"/>
  <c r="V27" i="49"/>
  <c r="T27" i="49"/>
  <c r="U27" i="49" s="1"/>
  <c r="S27" i="63" l="1"/>
  <c r="Q27" i="63"/>
  <c r="R27" i="63" s="1"/>
  <c r="S28" i="62"/>
  <c r="Q28" i="62"/>
  <c r="R28" i="62" s="1"/>
  <c r="S28" i="61"/>
  <c r="Q28" i="61"/>
  <c r="R28" i="61" s="1"/>
  <c r="V28" i="54"/>
  <c r="T28" i="54"/>
  <c r="U28" i="54" s="1"/>
  <c r="V28" i="53"/>
  <c r="T28" i="53"/>
  <c r="U28" i="53" s="1"/>
  <c r="T27" i="52"/>
  <c r="R27" i="52"/>
  <c r="S27" i="52" s="1"/>
  <c r="T28" i="51"/>
  <c r="U28" i="51" s="1"/>
  <c r="V28" i="51"/>
  <c r="V28" i="50"/>
  <c r="T28" i="50"/>
  <c r="U28" i="50" s="1"/>
  <c r="V28" i="49"/>
  <c r="T28" i="49"/>
  <c r="U28" i="49" s="1"/>
  <c r="Q28" i="63" l="1"/>
  <c r="R28" i="63" s="1"/>
  <c r="S28" i="63"/>
  <c r="S29" i="62"/>
  <c r="Q29" i="62"/>
  <c r="R29" i="62" s="1"/>
  <c r="Q29" i="61"/>
  <c r="R29" i="61" s="1"/>
  <c r="S29" i="61"/>
  <c r="V29" i="54"/>
  <c r="T29" i="54"/>
  <c r="U29" i="54" s="1"/>
  <c r="V29" i="53"/>
  <c r="T29" i="53"/>
  <c r="U29" i="53" s="1"/>
  <c r="T28" i="52"/>
  <c r="R28" i="52"/>
  <c r="S28" i="52" s="1"/>
  <c r="T29" i="51"/>
  <c r="U29" i="51" s="1"/>
  <c r="V29" i="51"/>
  <c r="V29" i="50"/>
  <c r="T29" i="50"/>
  <c r="U29" i="50" s="1"/>
  <c r="V29" i="49"/>
  <c r="T29" i="49"/>
  <c r="U29" i="49" s="1"/>
  <c r="S29" i="63" l="1"/>
  <c r="Q29" i="63"/>
  <c r="R29" i="63" s="1"/>
  <c r="Q30" i="62"/>
  <c r="R30" i="62" s="1"/>
  <c r="S30" i="62"/>
  <c r="Q30" i="61"/>
  <c r="R30" i="61" s="1"/>
  <c r="S30" i="61"/>
  <c r="T30" i="54"/>
  <c r="U30" i="54" s="1"/>
  <c r="V30" i="54"/>
  <c r="V30" i="53"/>
  <c r="T30" i="53"/>
  <c r="U30" i="53" s="1"/>
  <c r="T29" i="52"/>
  <c r="R29" i="52"/>
  <c r="S29" i="52" s="1"/>
  <c r="T30" i="51"/>
  <c r="U30" i="51" s="1"/>
  <c r="V30" i="51"/>
  <c r="V30" i="50"/>
  <c r="T30" i="50"/>
  <c r="U30" i="50" s="1"/>
  <c r="V30" i="49"/>
  <c r="T30" i="49"/>
  <c r="U30" i="49" s="1"/>
  <c r="S30" i="63" l="1"/>
  <c r="Q30" i="63"/>
  <c r="R30" i="63" s="1"/>
  <c r="Q31" i="62"/>
  <c r="R31" i="62" s="1"/>
  <c r="S31" i="62"/>
  <c r="S31" i="61"/>
  <c r="Q31" i="61"/>
  <c r="R31" i="61" s="1"/>
  <c r="V31" i="53"/>
  <c r="T31" i="53"/>
  <c r="U31" i="53" s="1"/>
  <c r="T30" i="52"/>
  <c r="R30" i="52"/>
  <c r="S30" i="52" s="1"/>
  <c r="V31" i="50"/>
  <c r="T31" i="50"/>
  <c r="U31" i="50" s="1"/>
  <c r="V31" i="49"/>
  <c r="T31" i="49"/>
  <c r="U31" i="49" s="1"/>
  <c r="E32" i="41"/>
  <c r="F32" i="41" s="1"/>
  <c r="G32" i="41" s="1"/>
  <c r="H32" i="41" s="1"/>
  <c r="I32" i="41" s="1"/>
  <c r="J32" i="41" s="1"/>
  <c r="K32" i="41" s="1"/>
  <c r="L32" i="41" s="1"/>
  <c r="M32" i="41" s="1"/>
  <c r="N32" i="41" s="1"/>
  <c r="O32" i="41" s="1"/>
  <c r="P32" i="41" s="1"/>
  <c r="Q32" i="41" s="1"/>
  <c r="R32" i="41" s="1"/>
  <c r="S32" i="41" s="1"/>
  <c r="T32" i="41" s="1"/>
  <c r="U32" i="41" s="1"/>
  <c r="V32" i="41" s="1"/>
  <c r="W32" i="41" s="1"/>
  <c r="X32" i="41" s="1"/>
  <c r="E31" i="41"/>
  <c r="F31" i="41" s="1"/>
  <c r="G31" i="41" s="1"/>
  <c r="H31" i="41" s="1"/>
  <c r="I31" i="41" s="1"/>
  <c r="J31" i="41" s="1"/>
  <c r="K31" i="41" s="1"/>
  <c r="L31" i="41" s="1"/>
  <c r="M31" i="41" s="1"/>
  <c r="N31" i="41" s="1"/>
  <c r="O31" i="41" s="1"/>
  <c r="P31" i="41" s="1"/>
  <c r="Q31" i="41" s="1"/>
  <c r="R31" i="41" s="1"/>
  <c r="S31" i="41" s="1"/>
  <c r="T31" i="41" s="1"/>
  <c r="U31" i="41" s="1"/>
  <c r="V31" i="41" s="1"/>
  <c r="W31" i="41" s="1"/>
  <c r="X31" i="41" s="1"/>
  <c r="E30" i="41"/>
  <c r="F30" i="41" s="1"/>
  <c r="G30" i="41" s="1"/>
  <c r="H30" i="41" s="1"/>
  <c r="I30" i="41" s="1"/>
  <c r="J30" i="41" s="1"/>
  <c r="K30" i="41" s="1"/>
  <c r="L30" i="41" s="1"/>
  <c r="M30" i="41" s="1"/>
  <c r="N30" i="41" s="1"/>
  <c r="O30" i="41" s="1"/>
  <c r="P30" i="41" s="1"/>
  <c r="Q30" i="41" s="1"/>
  <c r="R30" i="41" s="1"/>
  <c r="S30" i="41" s="1"/>
  <c r="T30" i="41" s="1"/>
  <c r="U30" i="41" s="1"/>
  <c r="V30" i="41" s="1"/>
  <c r="W30" i="41" s="1"/>
  <c r="X30" i="41" s="1"/>
  <c r="E29" i="41"/>
  <c r="F29" i="41" s="1"/>
  <c r="G29" i="41" s="1"/>
  <c r="H29" i="41" s="1"/>
  <c r="I29" i="41" s="1"/>
  <c r="J29" i="41" s="1"/>
  <c r="K29" i="41" s="1"/>
  <c r="L29" i="41" s="1"/>
  <c r="M29" i="41" s="1"/>
  <c r="N29" i="41" s="1"/>
  <c r="O29" i="41" s="1"/>
  <c r="P29" i="41" s="1"/>
  <c r="Q29" i="41" s="1"/>
  <c r="R29" i="41" s="1"/>
  <c r="S29" i="41" s="1"/>
  <c r="T29" i="41" s="1"/>
  <c r="U29" i="41" s="1"/>
  <c r="V29" i="41" s="1"/>
  <c r="W29" i="41" s="1"/>
  <c r="X29" i="41" s="1"/>
  <c r="E26" i="41"/>
  <c r="F26" i="41" s="1"/>
  <c r="G26" i="41" s="1"/>
  <c r="H26" i="41" s="1"/>
  <c r="I26" i="41" s="1"/>
  <c r="J26" i="41" s="1"/>
  <c r="K26" i="41" s="1"/>
  <c r="L26" i="41" s="1"/>
  <c r="M26" i="41" s="1"/>
  <c r="N26" i="41" s="1"/>
  <c r="O26" i="41" s="1"/>
  <c r="P26" i="41" s="1"/>
  <c r="Q26" i="41" s="1"/>
  <c r="R26" i="41" s="1"/>
  <c r="S26" i="41" s="1"/>
  <c r="T26" i="41" s="1"/>
  <c r="U26" i="41" s="1"/>
  <c r="V26" i="41" s="1"/>
  <c r="W26" i="41" s="1"/>
  <c r="X26" i="41" s="1"/>
  <c r="E27" i="41"/>
  <c r="F27" i="41" s="1"/>
  <c r="G27" i="41" s="1"/>
  <c r="H27" i="41" s="1"/>
  <c r="I27" i="41" s="1"/>
  <c r="J27" i="41" s="1"/>
  <c r="K27" i="41" s="1"/>
  <c r="L27" i="41" s="1"/>
  <c r="M27" i="41" s="1"/>
  <c r="N27" i="41" s="1"/>
  <c r="O27" i="41" s="1"/>
  <c r="P27" i="41" s="1"/>
  <c r="Q27" i="41" s="1"/>
  <c r="R27" i="41" s="1"/>
  <c r="S27" i="41" s="1"/>
  <c r="T27" i="41" s="1"/>
  <c r="U27" i="41" s="1"/>
  <c r="V27" i="41" s="1"/>
  <c r="W27" i="41" s="1"/>
  <c r="X27" i="41" s="1"/>
  <c r="E28" i="41"/>
  <c r="F28" i="41" s="1"/>
  <c r="G28" i="41" s="1"/>
  <c r="H28" i="41" s="1"/>
  <c r="I28" i="41" s="1"/>
  <c r="J28" i="41" s="1"/>
  <c r="K28" i="41" s="1"/>
  <c r="L28" i="41" s="1"/>
  <c r="M28" i="41" s="1"/>
  <c r="N28" i="41" s="1"/>
  <c r="O28" i="41" s="1"/>
  <c r="P28" i="41" s="1"/>
  <c r="Q28" i="41" s="1"/>
  <c r="R28" i="41" s="1"/>
  <c r="S28" i="41" s="1"/>
  <c r="T28" i="41" s="1"/>
  <c r="U28" i="41" s="1"/>
  <c r="V28" i="41" s="1"/>
  <c r="W28" i="41" s="1"/>
  <c r="X28" i="41" s="1"/>
  <c r="E25" i="41"/>
  <c r="F25" i="41" s="1"/>
  <c r="G25" i="41" s="1"/>
  <c r="H25" i="41" s="1"/>
  <c r="I25" i="41" s="1"/>
  <c r="J25" i="41" s="1"/>
  <c r="K25" i="41" s="1"/>
  <c r="L25" i="41" s="1"/>
  <c r="M25" i="41" s="1"/>
  <c r="N25" i="41" s="1"/>
  <c r="O25" i="41" s="1"/>
  <c r="P25" i="41" s="1"/>
  <c r="Q25" i="41" s="1"/>
  <c r="R25" i="41" s="1"/>
  <c r="S25" i="41" s="1"/>
  <c r="T25" i="41" s="1"/>
  <c r="U25" i="41" s="1"/>
  <c r="V25" i="41" s="1"/>
  <c r="W25" i="41" s="1"/>
  <c r="X25" i="41" s="1"/>
  <c r="E24" i="41"/>
  <c r="F24" i="41" s="1"/>
  <c r="G24" i="41" s="1"/>
  <c r="H24" i="41" s="1"/>
  <c r="I24" i="41" s="1"/>
  <c r="J24" i="41" s="1"/>
  <c r="K24" i="41" s="1"/>
  <c r="L24" i="41" s="1"/>
  <c r="M24" i="41" s="1"/>
  <c r="N24" i="41" s="1"/>
  <c r="O24" i="41" s="1"/>
  <c r="P24" i="41" s="1"/>
  <c r="Q24" i="41" s="1"/>
  <c r="R24" i="41" s="1"/>
  <c r="S24" i="41" s="1"/>
  <c r="T24" i="41" s="1"/>
  <c r="U24" i="41" s="1"/>
  <c r="V24" i="41" s="1"/>
  <c r="W24" i="41" s="1"/>
  <c r="X24" i="41" s="1"/>
  <c r="T26" i="40"/>
  <c r="U26" i="40" s="1"/>
  <c r="V26" i="40" s="1"/>
  <c r="W26" i="40" s="1"/>
  <c r="X26" i="40" s="1"/>
  <c r="Y26" i="40" s="1"/>
  <c r="T27" i="40"/>
  <c r="U27" i="40" s="1"/>
  <c r="V27" i="40" s="1"/>
  <c r="W27" i="40" s="1"/>
  <c r="X27" i="40" s="1"/>
  <c r="Y27" i="40" s="1"/>
  <c r="T28" i="40"/>
  <c r="U28" i="40" s="1"/>
  <c r="V28" i="40" s="1"/>
  <c r="W28" i="40" s="1"/>
  <c r="X28" i="40" s="1"/>
  <c r="Y28" i="40" s="1"/>
  <c r="T29" i="40"/>
  <c r="U29" i="40" s="1"/>
  <c r="V29" i="40" s="1"/>
  <c r="W29" i="40" s="1"/>
  <c r="X29" i="40" s="1"/>
  <c r="Y29" i="40" s="1"/>
  <c r="T30" i="40"/>
  <c r="U30" i="40" s="1"/>
  <c r="V30" i="40" s="1"/>
  <c r="W30" i="40" s="1"/>
  <c r="X30" i="40" s="1"/>
  <c r="Y30" i="40" s="1"/>
  <c r="T31" i="40"/>
  <c r="U31" i="40" s="1"/>
  <c r="V31" i="40" s="1"/>
  <c r="W31" i="40" s="1"/>
  <c r="X31" i="40" s="1"/>
  <c r="Y31" i="40" s="1"/>
  <c r="T32" i="40"/>
  <c r="U32" i="40" s="1"/>
  <c r="V32" i="40" s="1"/>
  <c r="W32" i="40" s="1"/>
  <c r="X32" i="40" s="1"/>
  <c r="Y32" i="40" s="1"/>
  <c r="T33" i="40"/>
  <c r="U33" i="40" s="1"/>
  <c r="V33" i="40" s="1"/>
  <c r="W33" i="40" s="1"/>
  <c r="X33" i="40" s="1"/>
  <c r="Y33" i="40" s="1"/>
  <c r="T34" i="40"/>
  <c r="U34" i="40" s="1"/>
  <c r="V34" i="40" s="1"/>
  <c r="W34" i="40" s="1"/>
  <c r="X34" i="40" s="1"/>
  <c r="Y34" i="40" s="1"/>
  <c r="Z34" i="40" s="1"/>
  <c r="T35" i="40"/>
  <c r="U35" i="40" s="1"/>
  <c r="V35" i="40" s="1"/>
  <c r="W35" i="40" s="1"/>
  <c r="X35" i="40" s="1"/>
  <c r="Y35" i="40" s="1"/>
  <c r="Z35" i="40" s="1"/>
  <c r="T25" i="40"/>
  <c r="U25" i="40" s="1"/>
  <c r="V25" i="40" s="1"/>
  <c r="W25" i="40" s="1"/>
  <c r="X25" i="40" s="1"/>
  <c r="Y25" i="40" s="1"/>
  <c r="T31" i="52" l="1"/>
  <c r="R31" i="52"/>
  <c r="S31" i="52" s="1"/>
  <c r="V32" i="50"/>
  <c r="T32" i="50"/>
  <c r="U32" i="50" s="1"/>
  <c r="V32" i="49"/>
  <c r="T32" i="49"/>
  <c r="U32" i="49" s="1"/>
  <c r="T24" i="40"/>
  <c r="U24" i="40" s="1"/>
  <c r="V24" i="40" s="1"/>
  <c r="W24" i="40" s="1"/>
  <c r="X24" i="40" s="1"/>
  <c r="Y24" i="40" s="1"/>
  <c r="T32" i="52" l="1"/>
  <c r="R32" i="52"/>
  <c r="S32" i="52" s="1"/>
  <c r="V33" i="49"/>
  <c r="T33" i="49"/>
  <c r="U33" i="49" s="1"/>
  <c r="X19" i="45"/>
  <c r="X20" i="44"/>
  <c r="X19" i="44"/>
  <c r="T33" i="52" l="1"/>
  <c r="R33" i="52"/>
  <c r="S33" i="52" s="1"/>
  <c r="V34" i="49"/>
  <c r="T34" i="49"/>
  <c r="U34" i="49" s="1"/>
  <c r="E20" i="19"/>
  <c r="T34" i="52" l="1"/>
  <c r="R34" i="52"/>
  <c r="S34" i="52" s="1"/>
  <c r="V35" i="49"/>
  <c r="T35" i="49"/>
  <c r="U35" i="49" s="1"/>
  <c r="T35" i="52" l="1"/>
  <c r="R35" i="52"/>
  <c r="S35" i="52" s="1"/>
  <c r="V36" i="49"/>
  <c r="T36" i="49"/>
  <c r="U36" i="49" s="1"/>
  <c r="S22" i="39"/>
  <c r="R17" i="32"/>
  <c r="R18" i="32"/>
  <c r="I23" i="83" l="1"/>
  <c r="H23" i="83"/>
  <c r="G23" i="83"/>
  <c r="F23" i="83"/>
  <c r="E23" i="83"/>
  <c r="K16" i="77"/>
  <c r="K16" i="73"/>
  <c r="J16" i="73"/>
  <c r="I16" i="73"/>
  <c r="H16" i="73"/>
  <c r="G16" i="73"/>
  <c r="F16" i="73"/>
  <c r="E16" i="73"/>
  <c r="Y22" i="56"/>
  <c r="W20" i="56"/>
  <c r="V20" i="56"/>
  <c r="U20" i="56"/>
  <c r="T20" i="56"/>
  <c r="S20" i="56"/>
  <c r="R20" i="56"/>
  <c r="Q20" i="56"/>
  <c r="P20" i="56"/>
  <c r="O20" i="56"/>
  <c r="N20" i="56"/>
  <c r="M20" i="56"/>
  <c r="L20" i="56"/>
  <c r="K20" i="56"/>
  <c r="J20" i="56"/>
  <c r="I20" i="56"/>
  <c r="H20" i="56"/>
  <c r="G20" i="56"/>
  <c r="F20" i="56"/>
  <c r="E20" i="56"/>
  <c r="D20" i="56"/>
  <c r="AB35" i="55"/>
  <c r="Z35" i="55"/>
  <c r="AA35" i="55" s="1"/>
  <c r="AB34" i="55"/>
  <c r="Z34" i="55"/>
  <c r="AA34" i="55" s="1"/>
  <c r="AB33" i="55"/>
  <c r="Z33" i="55"/>
  <c r="AA33" i="55" s="1"/>
  <c r="AB32" i="55"/>
  <c r="Z32" i="55"/>
  <c r="AA32" i="55" s="1"/>
  <c r="AB31" i="55"/>
  <c r="Z31" i="55"/>
  <c r="AA31" i="55" s="1"/>
  <c r="AB30" i="55"/>
  <c r="Z30" i="55"/>
  <c r="AA30" i="55" s="1"/>
  <c r="AB29" i="55"/>
  <c r="Z29" i="55"/>
  <c r="AA29" i="55" s="1"/>
  <c r="AB28" i="55"/>
  <c r="Z28" i="55"/>
  <c r="AA28" i="55" s="1"/>
  <c r="AB27" i="55"/>
  <c r="Z27" i="55"/>
  <c r="AA27" i="55" s="1"/>
  <c r="AB26" i="55"/>
  <c r="Z26" i="55"/>
  <c r="AA26" i="55" s="1"/>
  <c r="Z25" i="55"/>
  <c r="AA25" i="55" s="1"/>
  <c r="Y23" i="55"/>
  <c r="W23" i="55"/>
  <c r="V23" i="55"/>
  <c r="U23" i="55"/>
  <c r="T23" i="55"/>
  <c r="S23" i="55"/>
  <c r="R23" i="55"/>
  <c r="Q23" i="55"/>
  <c r="P23" i="55"/>
  <c r="O23" i="55"/>
  <c r="N23" i="55"/>
  <c r="M23" i="55"/>
  <c r="L23" i="55"/>
  <c r="K23" i="55"/>
  <c r="J23" i="55"/>
  <c r="I23" i="55"/>
  <c r="H23" i="55"/>
  <c r="G23" i="55"/>
  <c r="F23" i="55"/>
  <c r="D23" i="55"/>
  <c r="AB28" i="48"/>
  <c r="AC28" i="48" s="1"/>
  <c r="AB27" i="48"/>
  <c r="AC27" i="48" s="1"/>
  <c r="AB26" i="48"/>
  <c r="AC26" i="48" s="1"/>
  <c r="AA26" i="48"/>
  <c r="AA30" i="48" s="1"/>
  <c r="X23" i="48"/>
  <c r="W23" i="48"/>
  <c r="V23" i="48"/>
  <c r="U23" i="48"/>
  <c r="T23" i="48"/>
  <c r="S23" i="48"/>
  <c r="R23" i="48"/>
  <c r="P23" i="48"/>
  <c r="O23" i="48"/>
  <c r="N23" i="48"/>
  <c r="M23" i="48"/>
  <c r="L23" i="48"/>
  <c r="K23" i="48"/>
  <c r="J23" i="48"/>
  <c r="I23" i="48"/>
  <c r="H23" i="48"/>
  <c r="G23" i="48"/>
  <c r="F23" i="48"/>
  <c r="E23" i="48"/>
  <c r="AB27" i="47"/>
  <c r="AC27" i="47" s="1"/>
  <c r="AB26" i="47"/>
  <c r="AC26" i="47" s="1"/>
  <c r="AA26" i="47"/>
  <c r="AA30" i="47" s="1"/>
  <c r="X23" i="47"/>
  <c r="W23" i="47"/>
  <c r="V23" i="47"/>
  <c r="U23" i="47"/>
  <c r="T23" i="47"/>
  <c r="S23" i="47"/>
  <c r="R23" i="47"/>
  <c r="Q23" i="47"/>
  <c r="O23" i="47"/>
  <c r="N23" i="47"/>
  <c r="M23" i="47"/>
  <c r="L23" i="47"/>
  <c r="K23" i="47"/>
  <c r="J23" i="47"/>
  <c r="I23" i="47"/>
  <c r="H23" i="47"/>
  <c r="G23" i="47"/>
  <c r="F23" i="47"/>
  <c r="E23" i="47"/>
  <c r="AA26" i="46"/>
  <c r="X24" i="46"/>
  <c r="W24" i="46"/>
  <c r="V24" i="46"/>
  <c r="U24" i="46"/>
  <c r="T24" i="46"/>
  <c r="S24" i="46"/>
  <c r="Q24" i="46"/>
  <c r="P24" i="46"/>
  <c r="O24" i="46"/>
  <c r="N24" i="46"/>
  <c r="M24" i="46"/>
  <c r="L24" i="46"/>
  <c r="K24" i="46"/>
  <c r="J24" i="46"/>
  <c r="I24" i="46"/>
  <c r="H24" i="46"/>
  <c r="G24" i="46"/>
  <c r="F24" i="46"/>
  <c r="E24" i="46"/>
  <c r="AA20" i="46"/>
  <c r="AA19" i="46"/>
  <c r="AA28" i="45"/>
  <c r="AA27" i="45"/>
  <c r="Y27" i="45"/>
  <c r="Z27" i="45" s="1"/>
  <c r="Y26" i="45"/>
  <c r="Z26" i="45" s="1"/>
  <c r="X26" i="45"/>
  <c r="X29" i="45" s="1"/>
  <c r="X32" i="45" s="1"/>
  <c r="V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AA27" i="44"/>
  <c r="Y26" i="44"/>
  <c r="Z26" i="44" s="1"/>
  <c r="X26" i="44"/>
  <c r="X29" i="44" s="1"/>
  <c r="X32" i="44" s="1"/>
  <c r="U24" i="44"/>
  <c r="T24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X24" i="43"/>
  <c r="X26" i="43" s="1"/>
  <c r="S24" i="43"/>
  <c r="R24" i="43"/>
  <c r="Q24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X20" i="43"/>
  <c r="X19" i="43"/>
  <c r="AD31" i="42"/>
  <c r="AB31" i="42"/>
  <c r="AD30" i="42"/>
  <c r="AB30" i="42"/>
  <c r="AD29" i="42"/>
  <c r="AB29" i="42"/>
  <c r="AD28" i="42"/>
  <c r="AB28" i="42"/>
  <c r="AD27" i="42"/>
  <c r="AB27" i="42"/>
  <c r="AD26" i="42"/>
  <c r="AB26" i="42"/>
  <c r="AD25" i="42"/>
  <c r="AB25" i="42"/>
  <c r="AB24" i="42"/>
  <c r="AA24" i="42"/>
  <c r="AA26" i="42" s="1"/>
  <c r="AA28" i="42" s="1"/>
  <c r="AA30" i="42" s="1"/>
  <c r="Y23" i="42"/>
  <c r="X23" i="42"/>
  <c r="W23" i="42"/>
  <c r="V23" i="42"/>
  <c r="U23" i="42"/>
  <c r="T23" i="42"/>
  <c r="S23" i="42"/>
  <c r="R23" i="42"/>
  <c r="Q23" i="42"/>
  <c r="P23" i="42"/>
  <c r="N23" i="42"/>
  <c r="M23" i="42"/>
  <c r="L23" i="42"/>
  <c r="K23" i="42"/>
  <c r="J23" i="42"/>
  <c r="I23" i="42"/>
  <c r="H23" i="42"/>
  <c r="G23" i="42"/>
  <c r="F23" i="42"/>
  <c r="E23" i="42"/>
  <c r="AB18" i="42"/>
  <c r="AB17" i="42"/>
  <c r="AB32" i="41"/>
  <c r="Z32" i="41"/>
  <c r="AB31" i="41"/>
  <c r="Z31" i="41"/>
  <c r="AB30" i="41"/>
  <c r="Z30" i="41"/>
  <c r="AB29" i="41"/>
  <c r="Z29" i="41"/>
  <c r="AB28" i="41"/>
  <c r="Z28" i="41"/>
  <c r="AB27" i="41"/>
  <c r="AB26" i="41"/>
  <c r="AB25" i="41"/>
  <c r="Z25" i="41"/>
  <c r="Z24" i="41"/>
  <c r="Y24" i="41"/>
  <c r="X23" i="41"/>
  <c r="W23" i="41"/>
  <c r="V23" i="41"/>
  <c r="U23" i="41"/>
  <c r="T23" i="41"/>
  <c r="S23" i="41"/>
  <c r="R23" i="41"/>
  <c r="Q23" i="41"/>
  <c r="P23" i="41"/>
  <c r="O23" i="41"/>
  <c r="M23" i="41"/>
  <c r="L23" i="41"/>
  <c r="K23" i="41"/>
  <c r="J23" i="41"/>
  <c r="I23" i="41"/>
  <c r="H23" i="41"/>
  <c r="G23" i="41"/>
  <c r="F23" i="41"/>
  <c r="E23" i="41"/>
  <c r="D23" i="41"/>
  <c r="Z18" i="41"/>
  <c r="Z17" i="41"/>
  <c r="AD34" i="40"/>
  <c r="AB33" i="40"/>
  <c r="AB32" i="40"/>
  <c r="AD32" i="40"/>
  <c r="AB31" i="40"/>
  <c r="AD30" i="40"/>
  <c r="AB29" i="40"/>
  <c r="AB28" i="40"/>
  <c r="AD28" i="40"/>
  <c r="AB27" i="40"/>
  <c r="AD26" i="40"/>
  <c r="AB25" i="40"/>
  <c r="AB24" i="40"/>
  <c r="AA24" i="40"/>
  <c r="AA26" i="40" s="1"/>
  <c r="AA28" i="40" s="1"/>
  <c r="AA30" i="40" s="1"/>
  <c r="AA32" i="40" s="1"/>
  <c r="AA34" i="40" s="1"/>
  <c r="Y23" i="40"/>
  <c r="X23" i="40"/>
  <c r="W23" i="40"/>
  <c r="V23" i="40"/>
  <c r="U23" i="40"/>
  <c r="T23" i="40"/>
  <c r="S23" i="40"/>
  <c r="R23" i="40"/>
  <c r="Q23" i="40"/>
  <c r="P23" i="40"/>
  <c r="N23" i="40"/>
  <c r="M23" i="40"/>
  <c r="L23" i="40"/>
  <c r="K23" i="40"/>
  <c r="J23" i="40"/>
  <c r="I23" i="40"/>
  <c r="H23" i="40"/>
  <c r="G23" i="40"/>
  <c r="F23" i="40"/>
  <c r="E23" i="40"/>
  <c r="AB18" i="40"/>
  <c r="AB17" i="40"/>
  <c r="V28" i="39"/>
  <c r="T28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W25" i="38"/>
  <c r="W24" i="38"/>
  <c r="W23" i="38"/>
  <c r="T22" i="38"/>
  <c r="T25" i="38" s="1"/>
  <c r="T28" i="38" s="1"/>
  <c r="T31" i="38" s="1"/>
  <c r="T34" i="38" s="1"/>
  <c r="T37" i="38" s="1"/>
  <c r="T40" i="38" s="1"/>
  <c r="T43" i="38" s="1"/>
  <c r="T46" i="38" s="1"/>
  <c r="S20" i="38"/>
  <c r="R20" i="38"/>
  <c r="Q20" i="38"/>
  <c r="P20" i="38"/>
  <c r="O20" i="38"/>
  <c r="N20" i="38"/>
  <c r="M20" i="38"/>
  <c r="L20" i="38"/>
  <c r="K20" i="38"/>
  <c r="J20" i="38"/>
  <c r="I20" i="38"/>
  <c r="H20" i="38"/>
  <c r="G20" i="38"/>
  <c r="F20" i="38"/>
  <c r="E20" i="38"/>
  <c r="W29" i="37"/>
  <c r="T28" i="37"/>
  <c r="T31" i="37" s="1"/>
  <c r="T34" i="37" s="1"/>
  <c r="T37" i="37" s="1"/>
  <c r="T40" i="37" s="1"/>
  <c r="T43" i="37" s="1"/>
  <c r="T46" i="37" s="1"/>
  <c r="T49" i="37" s="1"/>
  <c r="T52" i="37" s="1"/>
  <c r="T55" i="37" s="1"/>
  <c r="T58" i="37" s="1"/>
  <c r="T61" i="37" s="1"/>
  <c r="T64" i="37" s="1"/>
  <c r="T67" i="37" s="1"/>
  <c r="T70" i="37" s="1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F25" i="36"/>
  <c r="G25" i="36" s="1"/>
  <c r="H25" i="36" s="1"/>
  <c r="I25" i="36" s="1"/>
  <c r="J25" i="36" s="1"/>
  <c r="K25" i="36" s="1"/>
  <c r="L25" i="36" s="1"/>
  <c r="M25" i="36" s="1"/>
  <c r="N25" i="36" s="1"/>
  <c r="O25" i="36" s="1"/>
  <c r="P25" i="36" s="1"/>
  <c r="Q25" i="36" s="1"/>
  <c r="R25" i="36" s="1"/>
  <c r="U25" i="36" s="1"/>
  <c r="V25" i="36" s="1"/>
  <c r="T25" i="36"/>
  <c r="T28" i="36" s="1"/>
  <c r="T31" i="36" s="1"/>
  <c r="T34" i="36" s="1"/>
  <c r="T37" i="36" s="1"/>
  <c r="T40" i="36" s="1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W28" i="35"/>
  <c r="W27" i="35"/>
  <c r="V27" i="35"/>
  <c r="V26" i="35"/>
  <c r="T26" i="35"/>
  <c r="T29" i="35" s="1"/>
  <c r="T32" i="35" s="1"/>
  <c r="T35" i="35" s="1"/>
  <c r="T38" i="35" s="1"/>
  <c r="T41" i="35" s="1"/>
  <c r="T44" i="35" s="1"/>
  <c r="T47" i="35" s="1"/>
  <c r="T50" i="35" s="1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W27" i="34"/>
  <c r="T27" i="34"/>
  <c r="T28" i="34" s="1"/>
  <c r="T29" i="34" s="1"/>
  <c r="T30" i="34" s="1"/>
  <c r="T31" i="34" s="1"/>
  <c r="T32" i="34" s="1"/>
  <c r="T33" i="34" s="1"/>
  <c r="T34" i="34" s="1"/>
  <c r="T35" i="34" s="1"/>
  <c r="T36" i="34" s="1"/>
  <c r="T37" i="34" s="1"/>
  <c r="T38" i="34" s="1"/>
  <c r="T39" i="34" s="1"/>
  <c r="T40" i="34" s="1"/>
  <c r="T41" i="34" s="1"/>
  <c r="T42" i="34" s="1"/>
  <c r="T43" i="34" s="1"/>
  <c r="T44" i="34" s="1"/>
  <c r="T45" i="34" s="1"/>
  <c r="T46" i="34" s="1"/>
  <c r="T47" i="34" s="1"/>
  <c r="T48" i="34" s="1"/>
  <c r="T49" i="34" s="1"/>
  <c r="T50" i="34" s="1"/>
  <c r="T51" i="34" s="1"/>
  <c r="T52" i="34" s="1"/>
  <c r="T53" i="34" s="1"/>
  <c r="T54" i="34" s="1"/>
  <c r="T55" i="34" s="1"/>
  <c r="T56" i="34" s="1"/>
  <c r="T57" i="34" s="1"/>
  <c r="T58" i="34" s="1"/>
  <c r="T59" i="34" s="1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S20" i="34"/>
  <c r="S19" i="34"/>
  <c r="F23" i="33"/>
  <c r="G23" i="33" s="1"/>
  <c r="H23" i="33" s="1"/>
  <c r="I23" i="33" s="1"/>
  <c r="J23" i="33" s="1"/>
  <c r="K23" i="33" s="1"/>
  <c r="L23" i="33" s="1"/>
  <c r="M23" i="33" s="1"/>
  <c r="N23" i="33" s="1"/>
  <c r="O23" i="33" s="1"/>
  <c r="P23" i="33" s="1"/>
  <c r="Q23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V25" i="32"/>
  <c r="T24" i="32"/>
  <c r="U24" i="32" s="1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V41" i="31"/>
  <c r="T41" i="31"/>
  <c r="U41" i="31" s="1"/>
  <c r="V40" i="31"/>
  <c r="T40" i="31"/>
  <c r="U40" i="31" s="1"/>
  <c r="V39" i="31"/>
  <c r="T39" i="31"/>
  <c r="U39" i="31" s="1"/>
  <c r="V38" i="31"/>
  <c r="T38" i="31"/>
  <c r="U38" i="31" s="1"/>
  <c r="V37" i="31"/>
  <c r="T37" i="31"/>
  <c r="U37" i="31" s="1"/>
  <c r="V36" i="31"/>
  <c r="T36" i="31"/>
  <c r="U36" i="31" s="1"/>
  <c r="V35" i="31"/>
  <c r="T35" i="31"/>
  <c r="U35" i="31" s="1"/>
  <c r="V34" i="31"/>
  <c r="T34" i="31"/>
  <c r="U34" i="31" s="1"/>
  <c r="V33" i="31"/>
  <c r="T33" i="31"/>
  <c r="U33" i="31" s="1"/>
  <c r="V32" i="31"/>
  <c r="T32" i="31"/>
  <c r="U32" i="31" s="1"/>
  <c r="V31" i="31"/>
  <c r="T31" i="31"/>
  <c r="U31" i="31" s="1"/>
  <c r="V30" i="31"/>
  <c r="T30" i="31"/>
  <c r="U30" i="31" s="1"/>
  <c r="V29" i="31"/>
  <c r="T29" i="31"/>
  <c r="U29" i="31" s="1"/>
  <c r="V28" i="31"/>
  <c r="T28" i="31"/>
  <c r="U28" i="31" s="1"/>
  <c r="V27" i="31"/>
  <c r="T27" i="31"/>
  <c r="U27" i="31" s="1"/>
  <c r="V26" i="31"/>
  <c r="T26" i="31"/>
  <c r="U26" i="31" s="1"/>
  <c r="V25" i="31"/>
  <c r="T25" i="31"/>
  <c r="U25" i="31" s="1"/>
  <c r="U24" i="31"/>
  <c r="S24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R18" i="31"/>
  <c r="R17" i="31"/>
  <c r="F34" i="30"/>
  <c r="G34" i="30" s="1"/>
  <c r="H34" i="30" s="1"/>
  <c r="I34" i="30" s="1"/>
  <c r="J34" i="30" s="1"/>
  <c r="K34" i="30" s="1"/>
  <c r="L34" i="30" s="1"/>
  <c r="M34" i="30" s="1"/>
  <c r="N34" i="30" s="1"/>
  <c r="O34" i="30" s="1"/>
  <c r="P34" i="30" s="1"/>
  <c r="Q34" i="30" s="1"/>
  <c r="R34" i="30" s="1"/>
  <c r="S34" i="30" s="1"/>
  <c r="V34" i="30" s="1"/>
  <c r="W34" i="30" s="1"/>
  <c r="F25" i="30"/>
  <c r="G25" i="30" s="1"/>
  <c r="H25" i="30" s="1"/>
  <c r="I25" i="30" s="1"/>
  <c r="J25" i="30" s="1"/>
  <c r="K25" i="30" s="1"/>
  <c r="L25" i="30" s="1"/>
  <c r="M25" i="30" s="1"/>
  <c r="N25" i="30" s="1"/>
  <c r="O25" i="30" s="1"/>
  <c r="P25" i="30" s="1"/>
  <c r="Q25" i="30" s="1"/>
  <c r="R25" i="30" s="1"/>
  <c r="S25" i="30" s="1"/>
  <c r="V25" i="30" s="1"/>
  <c r="W25" i="30" s="1"/>
  <c r="U26" i="30"/>
  <c r="U27" i="30" s="1"/>
  <c r="U28" i="30" s="1"/>
  <c r="U29" i="30" s="1"/>
  <c r="U30" i="30" s="1"/>
  <c r="U31" i="30" s="1"/>
  <c r="U32" i="30" s="1"/>
  <c r="U33" i="30" s="1"/>
  <c r="U34" i="30" s="1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T19" i="30"/>
  <c r="X41" i="29"/>
  <c r="V41" i="29"/>
  <c r="W41" i="29" s="1"/>
  <c r="X40" i="29"/>
  <c r="V40" i="29"/>
  <c r="W40" i="29" s="1"/>
  <c r="X39" i="29"/>
  <c r="V39" i="29"/>
  <c r="W39" i="29" s="1"/>
  <c r="X38" i="29"/>
  <c r="V38" i="29"/>
  <c r="W38" i="29" s="1"/>
  <c r="X37" i="29"/>
  <c r="V37" i="29"/>
  <c r="W37" i="29" s="1"/>
  <c r="X36" i="29"/>
  <c r="V36" i="29"/>
  <c r="W36" i="29" s="1"/>
  <c r="X35" i="29"/>
  <c r="V35" i="29"/>
  <c r="W35" i="29" s="1"/>
  <c r="X34" i="29"/>
  <c r="V34" i="29"/>
  <c r="W34" i="29" s="1"/>
  <c r="X33" i="29"/>
  <c r="V33" i="29"/>
  <c r="W33" i="29" s="1"/>
  <c r="X32" i="29"/>
  <c r="V32" i="29"/>
  <c r="W32" i="29" s="1"/>
  <c r="X31" i="29"/>
  <c r="V31" i="29"/>
  <c r="W31" i="29" s="1"/>
  <c r="X30" i="29"/>
  <c r="V30" i="29"/>
  <c r="W30" i="29" s="1"/>
  <c r="X29" i="29"/>
  <c r="V29" i="29"/>
  <c r="W29" i="29" s="1"/>
  <c r="X28" i="29"/>
  <c r="V28" i="29"/>
  <c r="W28" i="29" s="1"/>
  <c r="X27" i="29"/>
  <c r="V27" i="29"/>
  <c r="W27" i="29" s="1"/>
  <c r="V26" i="29"/>
  <c r="W26" i="29" s="1"/>
  <c r="U27" i="29"/>
  <c r="U28" i="29" s="1"/>
  <c r="U29" i="29" s="1"/>
  <c r="U30" i="29" s="1"/>
  <c r="U31" i="29" s="1"/>
  <c r="U32" i="29" s="1"/>
  <c r="U33" i="29" s="1"/>
  <c r="U34" i="29" s="1"/>
  <c r="U35" i="29" s="1"/>
  <c r="U36" i="29" s="1"/>
  <c r="U37" i="29" s="1"/>
  <c r="U38" i="29" s="1"/>
  <c r="U39" i="29" s="1"/>
  <c r="U40" i="29" s="1"/>
  <c r="U41" i="29" s="1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Z25" i="27"/>
  <c r="F24" i="27"/>
  <c r="G24" i="27" s="1"/>
  <c r="H24" i="27" s="1"/>
  <c r="I24" i="27" s="1"/>
  <c r="J24" i="27" s="1"/>
  <c r="K24" i="27" s="1"/>
  <c r="L24" i="27" s="1"/>
  <c r="M24" i="27" s="1"/>
  <c r="N24" i="27" s="1"/>
  <c r="O24" i="27" s="1"/>
  <c r="P24" i="27" s="1"/>
  <c r="Q24" i="27" s="1"/>
  <c r="R24" i="27" s="1"/>
  <c r="S24" i="27" s="1"/>
  <c r="T24" i="27" s="1"/>
  <c r="U24" i="27" s="1"/>
  <c r="X24" i="27" s="1"/>
  <c r="Y24" i="27" s="1"/>
  <c r="U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Y27" i="26"/>
  <c r="W28" i="26"/>
  <c r="W29" i="26" s="1"/>
  <c r="W30" i="26" s="1"/>
  <c r="W31" i="26" s="1"/>
  <c r="W32" i="26" s="1"/>
  <c r="W33" i="26" s="1"/>
  <c r="W34" i="26" s="1"/>
  <c r="W35" i="26" s="1"/>
  <c r="W36" i="26" s="1"/>
  <c r="W37" i="26" s="1"/>
  <c r="W38" i="26" s="1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N18" i="24"/>
  <c r="O21" i="24" s="1"/>
  <c r="M18" i="24"/>
  <c r="L18" i="24"/>
  <c r="K18" i="24"/>
  <c r="P21" i="23"/>
  <c r="Q21" i="23" s="1"/>
  <c r="N19" i="23"/>
  <c r="O22" i="23" s="1"/>
  <c r="M19" i="23"/>
  <c r="L19" i="23"/>
  <c r="K19" i="23"/>
  <c r="J19" i="23"/>
  <c r="I19" i="23"/>
  <c r="H19" i="23"/>
  <c r="G19" i="23"/>
  <c r="E19" i="23"/>
  <c r="R33" i="22"/>
  <c r="P33" i="22"/>
  <c r="Q33" i="22" s="1"/>
  <c r="R32" i="22"/>
  <c r="P32" i="22"/>
  <c r="Q32" i="22" s="1"/>
  <c r="R31" i="22"/>
  <c r="P31" i="22"/>
  <c r="Q31" i="22" s="1"/>
  <c r="R30" i="22"/>
  <c r="P30" i="22"/>
  <c r="Q30" i="22" s="1"/>
  <c r="R29" i="22"/>
  <c r="P29" i="22"/>
  <c r="Q29" i="22" s="1"/>
  <c r="R28" i="22"/>
  <c r="P28" i="22"/>
  <c r="Q28" i="22" s="1"/>
  <c r="R27" i="22"/>
  <c r="P27" i="22"/>
  <c r="Q27" i="22" s="1"/>
  <c r="R26" i="22"/>
  <c r="P26" i="22"/>
  <c r="Q26" i="22" s="1"/>
  <c r="P25" i="22"/>
  <c r="Q25" i="22" s="1"/>
  <c r="R24" i="22"/>
  <c r="P24" i="22"/>
  <c r="Q24" i="22" s="1"/>
  <c r="R23" i="22"/>
  <c r="P23" i="22"/>
  <c r="Q23" i="22" s="1"/>
  <c r="R22" i="22"/>
  <c r="P22" i="22"/>
  <c r="Q22" i="22" s="1"/>
  <c r="R21" i="22"/>
  <c r="P21" i="22"/>
  <c r="Q21" i="22" s="1"/>
  <c r="P20" i="22"/>
  <c r="Q20" i="22" s="1"/>
  <c r="O20" i="22"/>
  <c r="M18" i="22"/>
  <c r="L18" i="22"/>
  <c r="K18" i="22"/>
  <c r="J18" i="22"/>
  <c r="I18" i="22"/>
  <c r="H18" i="22"/>
  <c r="G18" i="22"/>
  <c r="E18" i="22"/>
  <c r="T24" i="20"/>
  <c r="R24" i="20"/>
  <c r="S24" i="20" s="1"/>
  <c r="R23" i="20"/>
  <c r="S23" i="20" s="1"/>
  <c r="Q23" i="20"/>
  <c r="Q26" i="20" s="1"/>
  <c r="P21" i="20"/>
  <c r="O21" i="20"/>
  <c r="N21" i="20"/>
  <c r="M21" i="20"/>
  <c r="L21" i="20"/>
  <c r="K21" i="20"/>
  <c r="J21" i="20"/>
  <c r="I21" i="20"/>
  <c r="H21" i="20"/>
  <c r="G21" i="20"/>
  <c r="F21" i="20"/>
  <c r="D21" i="20"/>
  <c r="J50" i="19"/>
  <c r="Q22" i="19"/>
  <c r="R22" i="19" s="1"/>
  <c r="P22" i="19"/>
  <c r="O20" i="19"/>
  <c r="N20" i="19"/>
  <c r="M20" i="19"/>
  <c r="L20" i="19"/>
  <c r="K20" i="19"/>
  <c r="J20" i="19"/>
  <c r="I20" i="19"/>
  <c r="H20" i="19"/>
  <c r="G20" i="19"/>
  <c r="J41" i="18"/>
  <c r="S32" i="18"/>
  <c r="Q32" i="18"/>
  <c r="R32" i="18" s="1"/>
  <c r="S31" i="18"/>
  <c r="Q31" i="18"/>
  <c r="R31" i="18" s="1"/>
  <c r="S30" i="18"/>
  <c r="Q30" i="18"/>
  <c r="R30" i="18" s="1"/>
  <c r="S29" i="18"/>
  <c r="Q29" i="18"/>
  <c r="R29" i="18" s="1"/>
  <c r="S28" i="18"/>
  <c r="Q28" i="18"/>
  <c r="R28" i="18" s="1"/>
  <c r="S27" i="18"/>
  <c r="Q27" i="18"/>
  <c r="R27" i="18" s="1"/>
  <c r="S26" i="18"/>
  <c r="Q26" i="18"/>
  <c r="R26" i="18" s="1"/>
  <c r="S25" i="18"/>
  <c r="Q25" i="18"/>
  <c r="R25" i="18" s="1"/>
  <c r="S24" i="18"/>
  <c r="Q24" i="18"/>
  <c r="R24" i="18" s="1"/>
  <c r="Q23" i="18"/>
  <c r="R23" i="18" s="1"/>
  <c r="P23" i="18"/>
  <c r="P33" i="18" s="1"/>
  <c r="J35" i="17"/>
  <c r="V22" i="16"/>
  <c r="T22" i="16"/>
  <c r="T25" i="16" s="1"/>
  <c r="T28" i="16" s="1"/>
  <c r="T31" i="16" s="1"/>
  <c r="T34" i="16" s="1"/>
  <c r="T37" i="16" s="1"/>
  <c r="T40" i="16" s="1"/>
  <c r="Q20" i="16"/>
  <c r="R20" i="16" s="1"/>
  <c r="S20" i="16" s="1"/>
  <c r="D20" i="16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Y23" i="15"/>
  <c r="W23" i="15"/>
  <c r="X23" i="15" s="1"/>
  <c r="W22" i="15"/>
  <c r="X22" i="15" s="1"/>
  <c r="V22" i="15"/>
  <c r="V24" i="15" s="1"/>
  <c r="V26" i="15" s="1"/>
  <c r="V28" i="15" s="1"/>
  <c r="V30" i="15" s="1"/>
  <c r="V32" i="15" s="1"/>
  <c r="V34" i="15" s="1"/>
  <c r="V36" i="15" s="1"/>
  <c r="V38" i="15" s="1"/>
  <c r="V40" i="15" s="1"/>
  <c r="V42" i="15" s="1"/>
  <c r="V44" i="15" s="1"/>
  <c r="V46" i="15" s="1"/>
  <c r="V48" i="15" s="1"/>
  <c r="R20" i="15"/>
  <c r="S20" i="15" s="1"/>
  <c r="T20" i="15" s="1"/>
  <c r="E20" i="15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U16" i="15"/>
  <c r="U15" i="15"/>
  <c r="Y26" i="14"/>
  <c r="Y25" i="14"/>
  <c r="X25" i="14"/>
  <c r="Y24" i="14"/>
  <c r="X23" i="14"/>
  <c r="R21" i="14"/>
  <c r="S21" i="14" s="1"/>
  <c r="T21" i="14" s="1"/>
  <c r="E21" i="14"/>
  <c r="F21" i="14" s="1"/>
  <c r="G21" i="14" s="1"/>
  <c r="H21" i="14" s="1"/>
  <c r="I21" i="14" s="1"/>
  <c r="J21" i="14" s="1"/>
  <c r="K21" i="14" s="1"/>
  <c r="L21" i="14" s="1"/>
  <c r="M21" i="14" s="1"/>
  <c r="N21" i="14" s="1"/>
  <c r="O21" i="14" s="1"/>
  <c r="P21" i="14" s="1"/>
  <c r="V31" i="13"/>
  <c r="V35" i="13" s="1"/>
  <c r="V39" i="13" s="1"/>
  <c r="V43" i="13" s="1"/>
  <c r="Y25" i="13"/>
  <c r="W24" i="13"/>
  <c r="X24" i="13" s="1"/>
  <c r="V25" i="13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P22" i="13" s="1"/>
  <c r="Q22" i="13" s="1"/>
  <c r="R22" i="13" s="1"/>
  <c r="S22" i="13" s="1"/>
  <c r="T22" i="13" s="1"/>
  <c r="I55" i="12"/>
  <c r="Y27" i="12"/>
  <c r="W27" i="12"/>
  <c r="X27" i="12" s="1"/>
  <c r="Y26" i="12"/>
  <c r="W26" i="12"/>
  <c r="X26" i="12" s="1"/>
  <c r="W25" i="12"/>
  <c r="X25" i="12" s="1"/>
  <c r="V27" i="12"/>
  <c r="V28" i="12" s="1"/>
  <c r="V29" i="12" s="1"/>
  <c r="V30" i="12" s="1"/>
  <c r="V31" i="12" s="1"/>
  <c r="V32" i="12" s="1"/>
  <c r="V33" i="12" s="1"/>
  <c r="V34" i="12" s="1"/>
  <c r="V35" i="12" s="1"/>
  <c r="V36" i="12" s="1"/>
  <c r="V37" i="12" s="1"/>
  <c r="V38" i="12" s="1"/>
  <c r="V39" i="12" s="1"/>
  <c r="V40" i="12" s="1"/>
  <c r="V41" i="12" s="1"/>
  <c r="V42" i="12" s="1"/>
  <c r="V43" i="12" s="1"/>
  <c r="V44" i="12" s="1"/>
  <c r="V45" i="12" s="1"/>
  <c r="V46" i="12" s="1"/>
  <c r="V47" i="12" s="1"/>
  <c r="V48" i="12" s="1"/>
  <c r="V49" i="12" s="1"/>
  <c r="V50" i="12" s="1"/>
  <c r="V51" i="12" s="1"/>
  <c r="D23" i="12"/>
  <c r="E23" i="12" s="1"/>
  <c r="F23" i="12" s="1"/>
  <c r="G23" i="12" s="1"/>
  <c r="H23" i="12" s="1"/>
  <c r="I23" i="12" s="1"/>
  <c r="J23" i="12" s="1"/>
  <c r="K23" i="12" s="1"/>
  <c r="L23" i="12" s="1"/>
  <c r="M23" i="12" s="1"/>
  <c r="N23" i="12" s="1"/>
  <c r="O23" i="12" s="1"/>
  <c r="P23" i="12" s="1"/>
  <c r="Q23" i="12" s="1"/>
  <c r="R23" i="12" s="1"/>
  <c r="S23" i="12" s="1"/>
  <c r="T23" i="12" s="1"/>
  <c r="V25" i="11"/>
  <c r="V28" i="11" s="1"/>
  <c r="V31" i="11" s="1"/>
  <c r="V34" i="11" s="1"/>
  <c r="V37" i="11" s="1"/>
  <c r="V40" i="11" s="1"/>
  <c r="V43" i="11" s="1"/>
  <c r="V46" i="11" s="1"/>
  <c r="V49" i="11" s="1"/>
  <c r="V52" i="11" s="1"/>
  <c r="V55" i="11" s="1"/>
  <c r="D23" i="11"/>
  <c r="E23" i="11" s="1"/>
  <c r="F23" i="11" s="1"/>
  <c r="G23" i="11" s="1"/>
  <c r="H23" i="11" s="1"/>
  <c r="I23" i="11" s="1"/>
  <c r="J23" i="11" s="1"/>
  <c r="K23" i="11" s="1"/>
  <c r="L23" i="11" s="1"/>
  <c r="M23" i="11" s="1"/>
  <c r="N23" i="11" s="1"/>
  <c r="O23" i="11" s="1"/>
  <c r="P23" i="11" s="1"/>
  <c r="Q23" i="11" s="1"/>
  <c r="R23" i="11" s="1"/>
  <c r="S23" i="11" s="1"/>
  <c r="T23" i="11" s="1"/>
  <c r="W18" i="11"/>
  <c r="Z36" i="10"/>
  <c r="X36" i="10"/>
  <c r="Y36" i="10" s="1"/>
  <c r="Z35" i="10"/>
  <c r="X35" i="10"/>
  <c r="Y35" i="10" s="1"/>
  <c r="Z34" i="10"/>
  <c r="X34" i="10"/>
  <c r="Y34" i="10" s="1"/>
  <c r="Z33" i="10"/>
  <c r="X33" i="10"/>
  <c r="Y33" i="10" s="1"/>
  <c r="Z32" i="10"/>
  <c r="X32" i="10"/>
  <c r="Y32" i="10" s="1"/>
  <c r="Z31" i="10"/>
  <c r="X31" i="10"/>
  <c r="Y31" i="10" s="1"/>
  <c r="Z30" i="10"/>
  <c r="X30" i="10"/>
  <c r="Y30" i="10" s="1"/>
  <c r="Z29" i="10"/>
  <c r="X29" i="10"/>
  <c r="Y29" i="10" s="1"/>
  <c r="Z28" i="10"/>
  <c r="X28" i="10"/>
  <c r="Y28" i="10" s="1"/>
  <c r="Z27" i="10"/>
  <c r="X27" i="10"/>
  <c r="Y27" i="10" s="1"/>
  <c r="Z26" i="10"/>
  <c r="X26" i="10"/>
  <c r="Y26" i="10" s="1"/>
  <c r="X25" i="10"/>
  <c r="Y25" i="10" s="1"/>
  <c r="W26" i="10"/>
  <c r="W28" i="10" s="1"/>
  <c r="W30" i="10" s="1"/>
  <c r="W32" i="10" s="1"/>
  <c r="W34" i="10" s="1"/>
  <c r="W36" i="10" s="1"/>
  <c r="W38" i="10" s="1"/>
  <c r="W40" i="10" s="1"/>
  <c r="G24" i="10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S24" i="10" s="1"/>
  <c r="T24" i="10" s="1"/>
  <c r="U24" i="10" s="1"/>
  <c r="E24" i="10"/>
  <c r="Z23" i="9"/>
  <c r="G21" i="9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T21" i="9" s="1"/>
  <c r="U21" i="9" s="1"/>
  <c r="E21" i="9"/>
  <c r="Z23" i="8"/>
  <c r="W23" i="8"/>
  <c r="W25" i="8" s="1"/>
  <c r="W27" i="8" s="1"/>
  <c r="W29" i="8" s="1"/>
  <c r="W31" i="8" s="1"/>
  <c r="W33" i="8" s="1"/>
  <c r="W35" i="8" s="1"/>
  <c r="W37" i="8" s="1"/>
  <c r="W39" i="8" s="1"/>
  <c r="W41" i="8" s="1"/>
  <c r="W43" i="8" s="1"/>
  <c r="G21" i="8"/>
  <c r="H21" i="8" s="1"/>
  <c r="I21" i="8" s="1"/>
  <c r="J21" i="8" s="1"/>
  <c r="K21" i="8" s="1"/>
  <c r="L21" i="8" s="1"/>
  <c r="M21" i="8" s="1"/>
  <c r="N21" i="8" s="1"/>
  <c r="O21" i="8" s="1"/>
  <c r="P21" i="8" s="1"/>
  <c r="Q21" i="8" s="1"/>
  <c r="R21" i="8" s="1"/>
  <c r="S21" i="8" s="1"/>
  <c r="T21" i="8" s="1"/>
  <c r="U21" i="8" s="1"/>
  <c r="E21" i="8"/>
  <c r="W15" i="8"/>
  <c r="J64" i="7"/>
  <c r="Z59" i="7"/>
  <c r="Y59" i="7"/>
  <c r="Z58" i="7"/>
  <c r="Y58" i="7"/>
  <c r="Z57" i="7"/>
  <c r="Y57" i="7"/>
  <c r="Z56" i="7"/>
  <c r="Y56" i="7"/>
  <c r="Z55" i="7"/>
  <c r="Y55" i="7"/>
  <c r="Z54" i="7"/>
  <c r="Y54" i="7"/>
  <c r="Z53" i="7"/>
  <c r="Y53" i="7"/>
  <c r="Z52" i="7"/>
  <c r="Y52" i="7"/>
  <c r="Z51" i="7"/>
  <c r="Y51" i="7"/>
  <c r="Z50" i="7"/>
  <c r="Y50" i="7"/>
  <c r="Z49" i="7"/>
  <c r="Y49" i="7"/>
  <c r="Z48" i="7"/>
  <c r="Y48" i="7"/>
  <c r="Z47" i="7"/>
  <c r="Y47" i="7"/>
  <c r="Z46" i="7"/>
  <c r="Y46" i="7"/>
  <c r="Z45" i="7"/>
  <c r="Y45" i="7"/>
  <c r="Z44" i="7"/>
  <c r="Y44" i="7"/>
  <c r="Z43" i="7"/>
  <c r="Y43" i="7"/>
  <c r="Z42" i="7"/>
  <c r="Y42" i="7"/>
  <c r="Z41" i="7"/>
  <c r="Y41" i="7"/>
  <c r="Z40" i="7"/>
  <c r="Y40" i="7"/>
  <c r="Z39" i="7"/>
  <c r="Y39" i="7"/>
  <c r="Z38" i="7"/>
  <c r="Y38" i="7"/>
  <c r="Z37" i="7"/>
  <c r="Y37" i="7"/>
  <c r="Z36" i="7"/>
  <c r="Y36" i="7"/>
  <c r="Z35" i="7"/>
  <c r="Y35" i="7"/>
  <c r="Z34" i="7"/>
  <c r="Y34" i="7"/>
  <c r="Z33" i="7"/>
  <c r="Y33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W26" i="7"/>
  <c r="W28" i="7" s="1"/>
  <c r="W30" i="7" s="1"/>
  <c r="W32" i="7" s="1"/>
  <c r="W34" i="7" s="1"/>
  <c r="W36" i="7" s="1"/>
  <c r="W38" i="7" s="1"/>
  <c r="W40" i="7" s="1"/>
  <c r="W42" i="7" s="1"/>
  <c r="W44" i="7" s="1"/>
  <c r="W46" i="7" s="1"/>
  <c r="W48" i="7" s="1"/>
  <c r="W50" i="7" s="1"/>
  <c r="W52" i="7" s="1"/>
  <c r="W54" i="7" s="1"/>
  <c r="W56" i="7" s="1"/>
  <c r="W58" i="7" s="1"/>
  <c r="Y25" i="7"/>
  <c r="W25" i="7"/>
  <c r="W27" i="7" s="1"/>
  <c r="W29" i="7" s="1"/>
  <c r="W31" i="7" s="1"/>
  <c r="W33" i="7" s="1"/>
  <c r="W35" i="7" s="1"/>
  <c r="W37" i="7" s="1"/>
  <c r="W39" i="7" s="1"/>
  <c r="W41" i="7" s="1"/>
  <c r="W43" i="7" s="1"/>
  <c r="W45" i="7" s="1"/>
  <c r="W47" i="7" s="1"/>
  <c r="W49" i="7" s="1"/>
  <c r="W51" i="7" s="1"/>
  <c r="W53" i="7" s="1"/>
  <c r="W55" i="7" s="1"/>
  <c r="W57" i="7" s="1"/>
  <c r="W59" i="7" s="1"/>
  <c r="E24" i="7"/>
  <c r="F24" i="7" s="1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Q24" i="7" s="1"/>
  <c r="R24" i="7" s="1"/>
  <c r="S24" i="7" s="1"/>
  <c r="T24" i="7" s="1"/>
  <c r="J84" i="6"/>
  <c r="Z79" i="6"/>
  <c r="X79" i="6"/>
  <c r="Z78" i="6"/>
  <c r="X78" i="6"/>
  <c r="Z77" i="6"/>
  <c r="X77" i="6"/>
  <c r="Z76" i="6"/>
  <c r="X76" i="6"/>
  <c r="Z75" i="6"/>
  <c r="X75" i="6"/>
  <c r="Z74" i="6"/>
  <c r="X74" i="6"/>
  <c r="Z73" i="6"/>
  <c r="X73" i="6"/>
  <c r="Z72" i="6"/>
  <c r="X72" i="6"/>
  <c r="Z71" i="6"/>
  <c r="X71" i="6"/>
  <c r="Z70" i="6"/>
  <c r="X70" i="6"/>
  <c r="Z69" i="6"/>
  <c r="X69" i="6"/>
  <c r="Z68" i="6"/>
  <c r="X68" i="6"/>
  <c r="Z67" i="6"/>
  <c r="X67" i="6"/>
  <c r="Z66" i="6"/>
  <c r="X66" i="6"/>
  <c r="Z65" i="6"/>
  <c r="X65" i="6"/>
  <c r="Z64" i="6"/>
  <c r="X64" i="6"/>
  <c r="Z63" i="6"/>
  <c r="X63" i="6"/>
  <c r="Z62" i="6"/>
  <c r="X62" i="6"/>
  <c r="Z61" i="6"/>
  <c r="X61" i="6"/>
  <c r="Z60" i="6"/>
  <c r="X60" i="6"/>
  <c r="Z59" i="6"/>
  <c r="X59" i="6"/>
  <c r="Z58" i="6"/>
  <c r="X58" i="6"/>
  <c r="Z57" i="6"/>
  <c r="X57" i="6"/>
  <c r="Z56" i="6"/>
  <c r="X56" i="6"/>
  <c r="Z55" i="6"/>
  <c r="X55" i="6"/>
  <c r="Z54" i="6"/>
  <c r="X54" i="6"/>
  <c r="Z53" i="6"/>
  <c r="X53" i="6"/>
  <c r="Z52" i="6"/>
  <c r="X52" i="6"/>
  <c r="Z51" i="6"/>
  <c r="X51" i="6"/>
  <c r="Z50" i="6"/>
  <c r="X50" i="6"/>
  <c r="Z49" i="6"/>
  <c r="X49" i="6"/>
  <c r="Z48" i="6"/>
  <c r="X48" i="6"/>
  <c r="Z47" i="6"/>
  <c r="X47" i="6"/>
  <c r="Z46" i="6"/>
  <c r="X46" i="6"/>
  <c r="Z45" i="6"/>
  <c r="X45" i="6"/>
  <c r="Z44" i="6"/>
  <c r="X44" i="6"/>
  <c r="Z43" i="6"/>
  <c r="X43" i="6"/>
  <c r="Z42" i="6"/>
  <c r="X42" i="6"/>
  <c r="Z41" i="6"/>
  <c r="X41" i="6"/>
  <c r="Z40" i="6"/>
  <c r="X40" i="6"/>
  <c r="Z39" i="6"/>
  <c r="X39" i="6"/>
  <c r="Z38" i="6"/>
  <c r="X38" i="6"/>
  <c r="Z37" i="6"/>
  <c r="X37" i="6"/>
  <c r="Z36" i="6"/>
  <c r="X36" i="6"/>
  <c r="Z35" i="6"/>
  <c r="X35" i="6"/>
  <c r="Z34" i="6"/>
  <c r="X34" i="6"/>
  <c r="Z33" i="6"/>
  <c r="X33" i="6"/>
  <c r="Z32" i="6"/>
  <c r="X32" i="6"/>
  <c r="Z31" i="6"/>
  <c r="X31" i="6"/>
  <c r="Z30" i="6"/>
  <c r="X30" i="6"/>
  <c r="Z29" i="6"/>
  <c r="X29" i="6"/>
  <c r="Z28" i="6"/>
  <c r="X28" i="6"/>
  <c r="Z27" i="6"/>
  <c r="X27" i="6"/>
  <c r="Z26" i="6"/>
  <c r="X26" i="6"/>
  <c r="E24" i="6"/>
  <c r="F24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W19" i="6"/>
  <c r="J65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W25" i="3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T60" i="34" l="1"/>
  <c r="T61" i="34" s="1"/>
  <c r="T62" i="34" s="1"/>
  <c r="T63" i="34" s="1"/>
  <c r="T64" i="34" s="1"/>
  <c r="W45" i="8"/>
  <c r="W46" i="8"/>
  <c r="T23" i="33"/>
  <c r="U23" i="33" s="1"/>
  <c r="P26" i="18"/>
  <c r="V29" i="13"/>
  <c r="V33" i="13" s="1"/>
  <c r="V37" i="13" s="1"/>
  <c r="V41" i="13" s="1"/>
  <c r="V26" i="13"/>
  <c r="V30" i="13" s="1"/>
  <c r="V34" i="13" s="1"/>
  <c r="V38" i="13" s="1"/>
  <c r="V42" i="13" s="1"/>
  <c r="V24" i="13"/>
  <c r="V28" i="13" s="1"/>
  <c r="V32" i="13" s="1"/>
  <c r="V36" i="13" s="1"/>
  <c r="V40" i="13" s="1"/>
  <c r="V44" i="13" s="1"/>
  <c r="O21" i="23"/>
  <c r="X23" i="9"/>
  <c r="Y23" i="9" s="1"/>
  <c r="P23" i="23"/>
  <c r="Q23" i="23" s="1"/>
  <c r="F25" i="27"/>
  <c r="G25" i="27" s="1"/>
  <c r="H25" i="27" s="1"/>
  <c r="I25" i="27" s="1"/>
  <c r="J25" i="27" s="1"/>
  <c r="K25" i="27" s="1"/>
  <c r="L25" i="27" s="1"/>
  <c r="M25" i="27" s="1"/>
  <c r="N25" i="27" s="1"/>
  <c r="O25" i="27" s="1"/>
  <c r="P25" i="27" s="1"/>
  <c r="Q25" i="27" s="1"/>
  <c r="R25" i="27" s="1"/>
  <c r="S25" i="27" s="1"/>
  <c r="T25" i="27" s="1"/>
  <c r="U25" i="27" s="1"/>
  <c r="X25" i="27" s="1"/>
  <c r="Y25" i="27" s="1"/>
  <c r="T26" i="34"/>
  <c r="Y27" i="44"/>
  <c r="Z27" i="44" s="1"/>
  <c r="Z24" i="8"/>
  <c r="Z24" i="9"/>
  <c r="T25" i="32"/>
  <c r="U25" i="32" s="1"/>
  <c r="W26" i="36"/>
  <c r="W27" i="36"/>
  <c r="F26" i="36"/>
  <c r="G26" i="36" s="1"/>
  <c r="H26" i="36" s="1"/>
  <c r="I26" i="36" s="1"/>
  <c r="J26" i="36" s="1"/>
  <c r="K26" i="36" s="1"/>
  <c r="L26" i="36" s="1"/>
  <c r="M26" i="36" s="1"/>
  <c r="N26" i="36" s="1"/>
  <c r="O26" i="36" s="1"/>
  <c r="P26" i="36" s="1"/>
  <c r="Q26" i="36" s="1"/>
  <c r="R26" i="36" s="1"/>
  <c r="U26" i="36" s="1"/>
  <c r="V26" i="36" s="1"/>
  <c r="W24" i="27"/>
  <c r="W25" i="27"/>
  <c r="W26" i="27" s="1"/>
  <c r="W27" i="27" s="1"/>
  <c r="W28" i="27" s="1"/>
  <c r="W29" i="27" s="1"/>
  <c r="W30" i="27" s="1"/>
  <c r="W31" i="27" s="1"/>
  <c r="W32" i="27" s="1"/>
  <c r="W33" i="27" s="1"/>
  <c r="S24" i="32"/>
  <c r="S25" i="32"/>
  <c r="S26" i="32" s="1"/>
  <c r="S27" i="32" s="1"/>
  <c r="S28" i="32" s="1"/>
  <c r="S29" i="32" s="1"/>
  <c r="S30" i="32" s="1"/>
  <c r="S31" i="32" s="1"/>
  <c r="S32" i="32" s="1"/>
  <c r="S33" i="32" s="1"/>
  <c r="S34" i="32" s="1"/>
  <c r="S35" i="32" s="1"/>
  <c r="S36" i="32" s="1"/>
  <c r="S37" i="32" s="1"/>
  <c r="V24" i="33"/>
  <c r="F24" i="33"/>
  <c r="G24" i="33" s="1"/>
  <c r="H24" i="33" s="1"/>
  <c r="I24" i="33" s="1"/>
  <c r="J24" i="33" s="1"/>
  <c r="K24" i="33" s="1"/>
  <c r="L24" i="33" s="1"/>
  <c r="M24" i="33" s="1"/>
  <c r="N24" i="33" s="1"/>
  <c r="O24" i="33" s="1"/>
  <c r="P24" i="33" s="1"/>
  <c r="Q24" i="33" s="1"/>
  <c r="T24" i="33" s="1"/>
  <c r="U24" i="33" s="1"/>
  <c r="W27" i="14"/>
  <c r="X27" i="14" s="1"/>
  <c r="Y27" i="14"/>
  <c r="W24" i="15"/>
  <c r="X24" i="15" s="1"/>
  <c r="AD28" i="47"/>
  <c r="AB29" i="47"/>
  <c r="AC29" i="47" s="1"/>
  <c r="U30" i="39"/>
  <c r="V30" i="39" s="1"/>
  <c r="U29" i="39"/>
  <c r="V29" i="39" s="1"/>
  <c r="X24" i="14"/>
  <c r="W25" i="13"/>
  <c r="X25" i="13" s="1"/>
  <c r="W26" i="14"/>
  <c r="X26" i="14" s="1"/>
  <c r="P22" i="23"/>
  <c r="Q22" i="23" s="1"/>
  <c r="F26" i="27"/>
  <c r="G26" i="27" s="1"/>
  <c r="H26" i="27" s="1"/>
  <c r="I26" i="27" s="1"/>
  <c r="J26" i="27" s="1"/>
  <c r="K26" i="27" s="1"/>
  <c r="L26" i="27" s="1"/>
  <c r="M26" i="27" s="1"/>
  <c r="N26" i="27" s="1"/>
  <c r="O26" i="27" s="1"/>
  <c r="P26" i="27" s="1"/>
  <c r="Q26" i="27" s="1"/>
  <c r="R26" i="27" s="1"/>
  <c r="S26" i="27" s="1"/>
  <c r="T26" i="27" s="1"/>
  <c r="U26" i="27" s="1"/>
  <c r="X26" i="27" s="1"/>
  <c r="Y26" i="27" s="1"/>
  <c r="T26" i="32"/>
  <c r="U26" i="32" s="1"/>
  <c r="U25" i="38"/>
  <c r="V25" i="38" s="1"/>
  <c r="Y28" i="45"/>
  <c r="Z28" i="45" s="1"/>
  <c r="AD28" i="48"/>
  <c r="Y30" i="56"/>
  <c r="Y26" i="56"/>
  <c r="Y29" i="56"/>
  <c r="Y25" i="56"/>
  <c r="Y28" i="56"/>
  <c r="Y24" i="56"/>
  <c r="Y31" i="56"/>
  <c r="Y27" i="56"/>
  <c r="Y23" i="56"/>
  <c r="Y26" i="11"/>
  <c r="S23" i="33"/>
  <c r="S26" i="33" s="1"/>
  <c r="S29" i="33" s="1"/>
  <c r="S32" i="33" s="1"/>
  <c r="W28" i="34"/>
  <c r="U30" i="37"/>
  <c r="V30" i="37" s="1"/>
  <c r="AD27" i="47"/>
  <c r="AB30" i="48"/>
  <c r="AC30" i="48" s="1"/>
  <c r="U23" i="38"/>
  <c r="V23" i="38" s="1"/>
  <c r="U24" i="38"/>
  <c r="V24" i="38" s="1"/>
  <c r="U29" i="37"/>
  <c r="V29" i="37" s="1"/>
  <c r="W22" i="9"/>
  <c r="X23" i="8"/>
  <c r="Y23" i="8" s="1"/>
  <c r="X22" i="8"/>
  <c r="Y22" i="8" s="1"/>
  <c r="P25" i="19"/>
  <c r="P26" i="19" s="1"/>
  <c r="P27" i="19" s="1"/>
  <c r="P28" i="19" s="1"/>
  <c r="P29" i="19" s="1"/>
  <c r="P30" i="19" s="1"/>
  <c r="P31" i="19" s="1"/>
  <c r="P32" i="19" s="1"/>
  <c r="P33" i="19" s="1"/>
  <c r="P34" i="19" s="1"/>
  <c r="P35" i="19" s="1"/>
  <c r="P36" i="19" s="1"/>
  <c r="P37" i="19" s="1"/>
  <c r="P38" i="19" s="1"/>
  <c r="P39" i="19" s="1"/>
  <c r="P40" i="19" s="1"/>
  <c r="P41" i="19" s="1"/>
  <c r="P42" i="19" s="1"/>
  <c r="P43" i="19" s="1"/>
  <c r="P44" i="19" s="1"/>
  <c r="P23" i="19"/>
  <c r="P24" i="19"/>
  <c r="U22" i="38"/>
  <c r="V22" i="38" s="1"/>
  <c r="U26" i="29"/>
  <c r="T23" i="16"/>
  <c r="T26" i="16" s="1"/>
  <c r="T29" i="16" s="1"/>
  <c r="T32" i="16" s="1"/>
  <c r="T35" i="16" s="1"/>
  <c r="T38" i="16" s="1"/>
  <c r="T41" i="16" s="1"/>
  <c r="T24" i="16"/>
  <c r="T27" i="16" s="1"/>
  <c r="T30" i="16" s="1"/>
  <c r="T33" i="16" s="1"/>
  <c r="T36" i="16" s="1"/>
  <c r="T39" i="16" s="1"/>
  <c r="T42" i="16" s="1"/>
  <c r="V23" i="15"/>
  <c r="V25" i="15" s="1"/>
  <c r="V27" i="15" s="1"/>
  <c r="V29" i="15" s="1"/>
  <c r="V31" i="15" s="1"/>
  <c r="V33" i="15" s="1"/>
  <c r="V35" i="15" s="1"/>
  <c r="V37" i="15" s="1"/>
  <c r="V39" i="15" s="1"/>
  <c r="V41" i="15" s="1"/>
  <c r="V43" i="15" s="1"/>
  <c r="V45" i="15" s="1"/>
  <c r="V47" i="15" s="1"/>
  <c r="W22" i="8"/>
  <c r="W24" i="8" s="1"/>
  <c r="W26" i="8" s="1"/>
  <c r="W28" i="8" s="1"/>
  <c r="W30" i="8" s="1"/>
  <c r="W32" i="8" s="1"/>
  <c r="W34" i="8" s="1"/>
  <c r="W36" i="8" s="1"/>
  <c r="W38" i="8" s="1"/>
  <c r="W40" i="8" s="1"/>
  <c r="W42" i="8" s="1"/>
  <c r="W44" i="8" s="1"/>
  <c r="W47" i="8" s="1"/>
  <c r="W23" i="9"/>
  <c r="W25" i="9" s="1"/>
  <c r="W27" i="9" s="1"/>
  <c r="W29" i="9" s="1"/>
  <c r="W31" i="9" s="1"/>
  <c r="W33" i="9" s="1"/>
  <c r="W35" i="9" s="1"/>
  <c r="W37" i="9" s="1"/>
  <c r="W39" i="9" s="1"/>
  <c r="W41" i="9" s="1"/>
  <c r="W43" i="9" s="1"/>
  <c r="W45" i="9" s="1"/>
  <c r="W47" i="9" s="1"/>
  <c r="X22" i="9"/>
  <c r="Y22" i="9" s="1"/>
  <c r="X24" i="8"/>
  <c r="Y24" i="8" s="1"/>
  <c r="Y27" i="11"/>
  <c r="X24" i="9"/>
  <c r="Y24" i="9" s="1"/>
  <c r="W25" i="10"/>
  <c r="W27" i="10" s="1"/>
  <c r="W29" i="10" s="1"/>
  <c r="W31" i="10" s="1"/>
  <c r="W33" i="10" s="1"/>
  <c r="W35" i="10" s="1"/>
  <c r="W37" i="10" s="1"/>
  <c r="W39" i="10" s="1"/>
  <c r="W29" i="14"/>
  <c r="X29" i="14" s="1"/>
  <c r="Y29" i="14"/>
  <c r="Y29" i="12"/>
  <c r="W29" i="12"/>
  <c r="X29" i="12" s="1"/>
  <c r="Y27" i="13"/>
  <c r="W27" i="13"/>
  <c r="X27" i="13" s="1"/>
  <c r="V25" i="12"/>
  <c r="W28" i="12"/>
  <c r="X28" i="12" s="1"/>
  <c r="W26" i="13"/>
  <c r="X26" i="13" s="1"/>
  <c r="W28" i="14"/>
  <c r="X28" i="14" s="1"/>
  <c r="W24" i="16"/>
  <c r="V24" i="16"/>
  <c r="S24" i="19"/>
  <c r="Q24" i="19"/>
  <c r="R24" i="19" s="1"/>
  <c r="Y28" i="14"/>
  <c r="Y25" i="15"/>
  <c r="W25" i="15"/>
  <c r="X25" i="15" s="1"/>
  <c r="Y28" i="12"/>
  <c r="Y26" i="13"/>
  <c r="V26" i="12"/>
  <c r="V23" i="16"/>
  <c r="Q23" i="19"/>
  <c r="R23" i="19" s="1"/>
  <c r="S23" i="19"/>
  <c r="Q24" i="20"/>
  <c r="Q27" i="20" s="1"/>
  <c r="P24" i="18"/>
  <c r="R24" i="24"/>
  <c r="R22" i="24"/>
  <c r="Y24" i="15"/>
  <c r="W23" i="16"/>
  <c r="O20" i="24"/>
  <c r="R23" i="24"/>
  <c r="Y29" i="26"/>
  <c r="Z29" i="26"/>
  <c r="X27" i="30"/>
  <c r="F27" i="30"/>
  <c r="G27" i="30" s="1"/>
  <c r="H27" i="30" s="1"/>
  <c r="I27" i="30" s="1"/>
  <c r="J27" i="30" s="1"/>
  <c r="K27" i="30" s="1"/>
  <c r="L27" i="30" s="1"/>
  <c r="M27" i="30" s="1"/>
  <c r="N27" i="30" s="1"/>
  <c r="O27" i="30" s="1"/>
  <c r="P27" i="30" s="1"/>
  <c r="Q27" i="30" s="1"/>
  <c r="R27" i="30" s="1"/>
  <c r="S27" i="30" s="1"/>
  <c r="V27" i="30" s="1"/>
  <c r="W27" i="30" s="1"/>
  <c r="Z26" i="27"/>
  <c r="U25" i="30"/>
  <c r="F26" i="30"/>
  <c r="G26" i="30" s="1"/>
  <c r="H26" i="30" s="1"/>
  <c r="I26" i="30" s="1"/>
  <c r="J26" i="30" s="1"/>
  <c r="K26" i="30" s="1"/>
  <c r="L26" i="30" s="1"/>
  <c r="M26" i="30" s="1"/>
  <c r="N26" i="30" s="1"/>
  <c r="O26" i="30" s="1"/>
  <c r="P26" i="30" s="1"/>
  <c r="Q26" i="30" s="1"/>
  <c r="R26" i="30" s="1"/>
  <c r="S26" i="30" s="1"/>
  <c r="V26" i="30" s="1"/>
  <c r="W26" i="30" s="1"/>
  <c r="V26" i="32"/>
  <c r="Z28" i="26"/>
  <c r="X26" i="30"/>
  <c r="S25" i="31"/>
  <c r="S26" i="31" s="1"/>
  <c r="S27" i="31" s="1"/>
  <c r="S28" i="31" s="1"/>
  <c r="S29" i="31" s="1"/>
  <c r="S30" i="31" s="1"/>
  <c r="S31" i="31" s="1"/>
  <c r="S32" i="31" s="1"/>
  <c r="S33" i="31" s="1"/>
  <c r="S34" i="31" s="1"/>
  <c r="S35" i="31" s="1"/>
  <c r="S36" i="31" s="1"/>
  <c r="S37" i="31" s="1"/>
  <c r="S38" i="31" s="1"/>
  <c r="S39" i="31" s="1"/>
  <c r="S40" i="31" s="1"/>
  <c r="S41" i="31" s="1"/>
  <c r="W27" i="26"/>
  <c r="Y28" i="26"/>
  <c r="V25" i="33"/>
  <c r="F25" i="33"/>
  <c r="G25" i="33" s="1"/>
  <c r="H25" i="33" s="1"/>
  <c r="I25" i="33" s="1"/>
  <c r="J25" i="33" s="1"/>
  <c r="K25" i="33" s="1"/>
  <c r="L25" i="33" s="1"/>
  <c r="M25" i="33" s="1"/>
  <c r="N25" i="33" s="1"/>
  <c r="O25" i="33" s="1"/>
  <c r="P25" i="33" s="1"/>
  <c r="Q25" i="33" s="1"/>
  <c r="T25" i="33" s="1"/>
  <c r="U25" i="33" s="1"/>
  <c r="U28" i="34"/>
  <c r="V28" i="34" s="1"/>
  <c r="V28" i="35"/>
  <c r="F27" i="36"/>
  <c r="G27" i="36" s="1"/>
  <c r="H27" i="36" s="1"/>
  <c r="I27" i="36" s="1"/>
  <c r="J27" i="36" s="1"/>
  <c r="K27" i="36" s="1"/>
  <c r="L27" i="36" s="1"/>
  <c r="M27" i="36" s="1"/>
  <c r="N27" i="36" s="1"/>
  <c r="O27" i="36" s="1"/>
  <c r="P27" i="36" s="1"/>
  <c r="Q27" i="36" s="1"/>
  <c r="R27" i="36" s="1"/>
  <c r="U27" i="36" s="1"/>
  <c r="V27" i="36" s="1"/>
  <c r="U31" i="37"/>
  <c r="V31" i="37" s="1"/>
  <c r="U27" i="34"/>
  <c r="V27" i="34" s="1"/>
  <c r="W30" i="39"/>
  <c r="AC33" i="40"/>
  <c r="AC31" i="40"/>
  <c r="AC29" i="40"/>
  <c r="AC27" i="40"/>
  <c r="AC25" i="40"/>
  <c r="AC32" i="40"/>
  <c r="AC28" i="40"/>
  <c r="AC24" i="40"/>
  <c r="AD25" i="40"/>
  <c r="AD29" i="40"/>
  <c r="AD33" i="40"/>
  <c r="AD35" i="40"/>
  <c r="AB35" i="40"/>
  <c r="AC35" i="40" s="1"/>
  <c r="W30" i="37"/>
  <c r="W27" i="38"/>
  <c r="AB26" i="40"/>
  <c r="AC26" i="40" s="1"/>
  <c r="AB30" i="40"/>
  <c r="AC30" i="40" s="1"/>
  <c r="AD27" i="40"/>
  <c r="AD31" i="40"/>
  <c r="AA31" i="41"/>
  <c r="AB34" i="40"/>
  <c r="AC34" i="40" s="1"/>
  <c r="W29" i="39"/>
  <c r="AA29" i="41"/>
  <c r="AC24" i="42"/>
  <c r="AC30" i="42"/>
  <c r="AC28" i="42"/>
  <c r="AC26" i="42"/>
  <c r="AC31" i="42"/>
  <c r="AC29" i="42"/>
  <c r="AC27" i="42"/>
  <c r="AC25" i="42"/>
  <c r="W26" i="38"/>
  <c r="AA32" i="41"/>
  <c r="AA28" i="41"/>
  <c r="AA30" i="41"/>
  <c r="Y25" i="41"/>
  <c r="Y26" i="41" s="1"/>
  <c r="Y27" i="41" s="1"/>
  <c r="Y28" i="41" s="1"/>
  <c r="Y29" i="41" s="1"/>
  <c r="Y30" i="41" s="1"/>
  <c r="Y31" i="41" s="1"/>
  <c r="Y32" i="41" s="1"/>
  <c r="AA24" i="41"/>
  <c r="AA25" i="41"/>
  <c r="Z26" i="41"/>
  <c r="AA26" i="41" s="1"/>
  <c r="AA29" i="44"/>
  <c r="Y29" i="44"/>
  <c r="Z29" i="44" s="1"/>
  <c r="AA28" i="44"/>
  <c r="Y28" i="44"/>
  <c r="Z28" i="44" s="1"/>
  <c r="AB28" i="47"/>
  <c r="AC28" i="47" s="1"/>
  <c r="AB29" i="48"/>
  <c r="AC29" i="48" s="1"/>
  <c r="AB24" i="56"/>
  <c r="T65" i="34" l="1"/>
  <c r="T66" i="34" s="1"/>
  <c r="P36" i="18"/>
  <c r="P35" i="18"/>
  <c r="P34" i="18"/>
  <c r="P25" i="18"/>
  <c r="P27" i="18"/>
  <c r="P29" i="18"/>
  <c r="P32" i="18" s="1"/>
  <c r="AD30" i="48"/>
  <c r="AD29" i="48"/>
  <c r="W24" i="9"/>
  <c r="W26" i="9" s="1"/>
  <c r="W28" i="9" s="1"/>
  <c r="W30" i="9" s="1"/>
  <c r="W32" i="9" s="1"/>
  <c r="W34" i="9" s="1"/>
  <c r="W36" i="9" s="1"/>
  <c r="W38" i="9" s="1"/>
  <c r="W40" i="9" s="1"/>
  <c r="W42" i="9" s="1"/>
  <c r="W44" i="9" s="1"/>
  <c r="W46" i="9" s="1"/>
  <c r="U26" i="34"/>
  <c r="V26" i="34" s="1"/>
  <c r="AA29" i="45"/>
  <c r="Y29" i="45"/>
  <c r="Z29" i="45" s="1"/>
  <c r="U32" i="37"/>
  <c r="V32" i="37" s="1"/>
  <c r="AD29" i="47"/>
  <c r="W31" i="37"/>
  <c r="U26" i="38"/>
  <c r="V26" i="38" s="1"/>
  <c r="U27" i="38"/>
  <c r="V27" i="38" s="1"/>
  <c r="U28" i="37"/>
  <c r="V28" i="37" s="1"/>
  <c r="AB25" i="56"/>
  <c r="Z27" i="41"/>
  <c r="AA27" i="41" s="1"/>
  <c r="T27" i="32"/>
  <c r="U27" i="32" s="1"/>
  <c r="V27" i="32"/>
  <c r="Y26" i="15"/>
  <c r="W26" i="15"/>
  <c r="X26" i="15" s="1"/>
  <c r="W25" i="16"/>
  <c r="V25" i="16"/>
  <c r="Y28" i="13"/>
  <c r="W28" i="13"/>
  <c r="X28" i="13" s="1"/>
  <c r="AD30" i="47"/>
  <c r="AB30" i="47"/>
  <c r="AC30" i="47" s="1"/>
  <c r="W28" i="38"/>
  <c r="U29" i="34"/>
  <c r="V29" i="34" s="1"/>
  <c r="W29" i="34"/>
  <c r="S25" i="19"/>
  <c r="Q25" i="19"/>
  <c r="R25" i="19" s="1"/>
  <c r="Y30" i="14"/>
  <c r="W30" i="14"/>
  <c r="X30" i="14" s="1"/>
  <c r="X25" i="9"/>
  <c r="Y25" i="9" s="1"/>
  <c r="Z25" i="9"/>
  <c r="Z25" i="8"/>
  <c r="X25" i="8"/>
  <c r="Y25" i="8" s="1"/>
  <c r="AA30" i="44"/>
  <c r="Y30" i="44"/>
  <c r="Z30" i="44" s="1"/>
  <c r="W28" i="36"/>
  <c r="F28" i="36"/>
  <c r="G28" i="36" s="1"/>
  <c r="H28" i="36" s="1"/>
  <c r="I28" i="36" s="1"/>
  <c r="J28" i="36" s="1"/>
  <c r="K28" i="36" s="1"/>
  <c r="L28" i="36" s="1"/>
  <c r="M28" i="36" s="1"/>
  <c r="N28" i="36" s="1"/>
  <c r="O28" i="36" s="1"/>
  <c r="P28" i="36" s="1"/>
  <c r="Q28" i="36" s="1"/>
  <c r="R28" i="36" s="1"/>
  <c r="U28" i="36" s="1"/>
  <c r="V28" i="36" s="1"/>
  <c r="X28" i="30"/>
  <c r="F28" i="30"/>
  <c r="G28" i="30" s="1"/>
  <c r="H28" i="30" s="1"/>
  <c r="I28" i="30" s="1"/>
  <c r="J28" i="30" s="1"/>
  <c r="K28" i="30" s="1"/>
  <c r="L28" i="30" s="1"/>
  <c r="M28" i="30" s="1"/>
  <c r="N28" i="30" s="1"/>
  <c r="O28" i="30" s="1"/>
  <c r="P28" i="30" s="1"/>
  <c r="Q28" i="30" s="1"/>
  <c r="R28" i="30" s="1"/>
  <c r="S28" i="30" s="1"/>
  <c r="V28" i="30" s="1"/>
  <c r="W28" i="30" s="1"/>
  <c r="Y30" i="26"/>
  <c r="Z30" i="26"/>
  <c r="R25" i="24"/>
  <c r="Y28" i="11"/>
  <c r="U31" i="39"/>
  <c r="V31" i="39" s="1"/>
  <c r="W31" i="39"/>
  <c r="V29" i="35"/>
  <c r="W29" i="35"/>
  <c r="V26" i="33"/>
  <c r="F26" i="33"/>
  <c r="G26" i="33" s="1"/>
  <c r="H26" i="33" s="1"/>
  <c r="I26" i="33" s="1"/>
  <c r="J26" i="33" s="1"/>
  <c r="K26" i="33" s="1"/>
  <c r="L26" i="33" s="1"/>
  <c r="M26" i="33" s="1"/>
  <c r="N26" i="33" s="1"/>
  <c r="O26" i="33" s="1"/>
  <c r="P26" i="33" s="1"/>
  <c r="Q26" i="33" s="1"/>
  <c r="T26" i="33" s="1"/>
  <c r="U26" i="33" s="1"/>
  <c r="F27" i="27"/>
  <c r="G27" i="27" s="1"/>
  <c r="H27" i="27" s="1"/>
  <c r="I27" i="27" s="1"/>
  <c r="J27" i="27" s="1"/>
  <c r="K27" i="27" s="1"/>
  <c r="L27" i="27" s="1"/>
  <c r="M27" i="27" s="1"/>
  <c r="N27" i="27" s="1"/>
  <c r="O27" i="27" s="1"/>
  <c r="P27" i="27" s="1"/>
  <c r="Q27" i="27" s="1"/>
  <c r="R27" i="27" s="1"/>
  <c r="S27" i="27" s="1"/>
  <c r="T27" i="27" s="1"/>
  <c r="U27" i="27" s="1"/>
  <c r="X27" i="27" s="1"/>
  <c r="Y27" i="27" s="1"/>
  <c r="Z27" i="27"/>
  <c r="P24" i="23"/>
  <c r="Q24" i="23" s="1"/>
  <c r="Y30" i="12"/>
  <c r="W30" i="12"/>
  <c r="X30" i="12" s="1"/>
  <c r="T67" i="34" l="1"/>
  <c r="T69" i="34" s="1"/>
  <c r="T68" i="34"/>
  <c r="P30" i="18"/>
  <c r="P28" i="18"/>
  <c r="P31" i="18" s="1"/>
  <c r="Y30" i="45"/>
  <c r="Z30" i="45" s="1"/>
  <c r="AA30" i="45"/>
  <c r="U28" i="38"/>
  <c r="V28" i="38" s="1"/>
  <c r="P25" i="23"/>
  <c r="Q25" i="23" s="1"/>
  <c r="U33" i="37"/>
  <c r="V33" i="37" s="1"/>
  <c r="W32" i="39"/>
  <c r="U32" i="39"/>
  <c r="V32" i="39" s="1"/>
  <c r="R26" i="24"/>
  <c r="F29" i="36"/>
  <c r="G29" i="36" s="1"/>
  <c r="H29" i="36" s="1"/>
  <c r="I29" i="36" s="1"/>
  <c r="J29" i="36" s="1"/>
  <c r="K29" i="36" s="1"/>
  <c r="L29" i="36" s="1"/>
  <c r="M29" i="36" s="1"/>
  <c r="N29" i="36" s="1"/>
  <c r="O29" i="36" s="1"/>
  <c r="P29" i="36" s="1"/>
  <c r="Q29" i="36" s="1"/>
  <c r="R29" i="36" s="1"/>
  <c r="U29" i="36" s="1"/>
  <c r="V29" i="36" s="1"/>
  <c r="W29" i="36"/>
  <c r="Q26" i="19"/>
  <c r="R26" i="19" s="1"/>
  <c r="S26" i="19"/>
  <c r="T28" i="32"/>
  <c r="U28" i="32" s="1"/>
  <c r="V28" i="32"/>
  <c r="AA31" i="44"/>
  <c r="Y31" i="44"/>
  <c r="Z31" i="44" s="1"/>
  <c r="AB26" i="56"/>
  <c r="V30" i="35"/>
  <c r="W30" i="35"/>
  <c r="Y29" i="11"/>
  <c r="Y31" i="26"/>
  <c r="Z31" i="26"/>
  <c r="X29" i="30"/>
  <c r="F29" i="30"/>
  <c r="G29" i="30" s="1"/>
  <c r="H29" i="30" s="1"/>
  <c r="I29" i="30" s="1"/>
  <c r="J29" i="30" s="1"/>
  <c r="K29" i="30" s="1"/>
  <c r="L29" i="30" s="1"/>
  <c r="M29" i="30" s="1"/>
  <c r="N29" i="30" s="1"/>
  <c r="O29" i="30" s="1"/>
  <c r="P29" i="30" s="1"/>
  <c r="Q29" i="30" s="1"/>
  <c r="R29" i="30" s="1"/>
  <c r="S29" i="30" s="1"/>
  <c r="V29" i="30" s="1"/>
  <c r="W29" i="30" s="1"/>
  <c r="W29" i="38"/>
  <c r="Y27" i="15"/>
  <c r="W27" i="15"/>
  <c r="X27" i="15" s="1"/>
  <c r="V27" i="33"/>
  <c r="F27" i="33"/>
  <c r="G27" i="33" s="1"/>
  <c r="H27" i="33" s="1"/>
  <c r="I27" i="33" s="1"/>
  <c r="J27" i="33" s="1"/>
  <c r="K27" i="33" s="1"/>
  <c r="L27" i="33" s="1"/>
  <c r="M27" i="33" s="1"/>
  <c r="N27" i="33" s="1"/>
  <c r="O27" i="33" s="1"/>
  <c r="P27" i="33" s="1"/>
  <c r="Q27" i="33" s="1"/>
  <c r="T27" i="33" s="1"/>
  <c r="U27" i="33" s="1"/>
  <c r="Y31" i="12"/>
  <c r="W31" i="12"/>
  <c r="X31" i="12" s="1"/>
  <c r="F28" i="27"/>
  <c r="G28" i="27" s="1"/>
  <c r="H28" i="27" s="1"/>
  <c r="I28" i="27" s="1"/>
  <c r="J28" i="27" s="1"/>
  <c r="K28" i="27" s="1"/>
  <c r="L28" i="27" s="1"/>
  <c r="M28" i="27" s="1"/>
  <c r="N28" i="27" s="1"/>
  <c r="O28" i="27" s="1"/>
  <c r="P28" i="27" s="1"/>
  <c r="Q28" i="27" s="1"/>
  <c r="R28" i="27" s="1"/>
  <c r="S28" i="27" s="1"/>
  <c r="T28" i="27" s="1"/>
  <c r="U28" i="27" s="1"/>
  <c r="X28" i="27" s="1"/>
  <c r="Y28" i="27" s="1"/>
  <c r="Z28" i="27"/>
  <c r="Z26" i="8"/>
  <c r="X26" i="8"/>
  <c r="Y26" i="8" s="1"/>
  <c r="X26" i="9"/>
  <c r="Y26" i="9" s="1"/>
  <c r="Z26" i="9"/>
  <c r="Y31" i="14"/>
  <c r="W31" i="14"/>
  <c r="X31" i="14" s="1"/>
  <c r="U30" i="34"/>
  <c r="V30" i="34" s="1"/>
  <c r="W30" i="34"/>
  <c r="AD31" i="47"/>
  <c r="AB31" i="47"/>
  <c r="AC31" i="47" s="1"/>
  <c r="W29" i="13"/>
  <c r="X29" i="13" s="1"/>
  <c r="Y29" i="13"/>
  <c r="W26" i="16"/>
  <c r="V26" i="16"/>
  <c r="AA31" i="45" l="1"/>
  <c r="Y31" i="45"/>
  <c r="Z31" i="45" s="1"/>
  <c r="U29" i="38"/>
  <c r="V29" i="38" s="1"/>
  <c r="X30" i="30"/>
  <c r="F30" i="30"/>
  <c r="G30" i="30" s="1"/>
  <c r="H30" i="30" s="1"/>
  <c r="I30" i="30" s="1"/>
  <c r="J30" i="30" s="1"/>
  <c r="K30" i="30" s="1"/>
  <c r="L30" i="30" s="1"/>
  <c r="M30" i="30" s="1"/>
  <c r="N30" i="30" s="1"/>
  <c r="O30" i="30" s="1"/>
  <c r="P30" i="30" s="1"/>
  <c r="Q30" i="30" s="1"/>
  <c r="R30" i="30" s="1"/>
  <c r="S30" i="30" s="1"/>
  <c r="V30" i="30" s="1"/>
  <c r="W30" i="30" s="1"/>
  <c r="F29" i="27"/>
  <c r="G29" i="27" s="1"/>
  <c r="H29" i="27" s="1"/>
  <c r="I29" i="27" s="1"/>
  <c r="J29" i="27" s="1"/>
  <c r="K29" i="27" s="1"/>
  <c r="L29" i="27" s="1"/>
  <c r="M29" i="27" s="1"/>
  <c r="N29" i="27" s="1"/>
  <c r="O29" i="27" s="1"/>
  <c r="P29" i="27" s="1"/>
  <c r="Q29" i="27" s="1"/>
  <c r="R29" i="27" s="1"/>
  <c r="S29" i="27" s="1"/>
  <c r="T29" i="27" s="1"/>
  <c r="U29" i="27" s="1"/>
  <c r="X29" i="27" s="1"/>
  <c r="Y29" i="27" s="1"/>
  <c r="Z29" i="27"/>
  <c r="Y32" i="12"/>
  <c r="W32" i="12"/>
  <c r="X32" i="12" s="1"/>
  <c r="Y28" i="15"/>
  <c r="W28" i="15"/>
  <c r="X28" i="15" s="1"/>
  <c r="Y32" i="44"/>
  <c r="Z32" i="44" s="1"/>
  <c r="AA32" i="44"/>
  <c r="U33" i="39"/>
  <c r="V33" i="39" s="1"/>
  <c r="W33" i="39"/>
  <c r="U34" i="37"/>
  <c r="V34" i="37" s="1"/>
  <c r="Y32" i="14"/>
  <c r="W32" i="14"/>
  <c r="X32" i="14" s="1"/>
  <c r="Y30" i="11"/>
  <c r="W27" i="16"/>
  <c r="V27" i="16"/>
  <c r="Z27" i="8"/>
  <c r="X27" i="8"/>
  <c r="Y27" i="8" s="1"/>
  <c r="W30" i="38"/>
  <c r="X27" i="9"/>
  <c r="Y27" i="9" s="1"/>
  <c r="Z27" i="9"/>
  <c r="V28" i="33"/>
  <c r="F28" i="33"/>
  <c r="G28" i="33" s="1"/>
  <c r="H28" i="33" s="1"/>
  <c r="I28" i="33" s="1"/>
  <c r="J28" i="33" s="1"/>
  <c r="K28" i="33" s="1"/>
  <c r="L28" i="33" s="1"/>
  <c r="M28" i="33" s="1"/>
  <c r="N28" i="33" s="1"/>
  <c r="O28" i="33" s="1"/>
  <c r="P28" i="33" s="1"/>
  <c r="Q28" i="33" s="1"/>
  <c r="T28" i="33" s="1"/>
  <c r="U28" i="33" s="1"/>
  <c r="Q27" i="19"/>
  <c r="R27" i="19" s="1"/>
  <c r="S27" i="19"/>
  <c r="R27" i="24"/>
  <c r="V31" i="35"/>
  <c r="W31" i="35"/>
  <c r="P26" i="23"/>
  <c r="Q26" i="23" s="1"/>
  <c r="W30" i="13"/>
  <c r="X30" i="13" s="1"/>
  <c r="Y30" i="13"/>
  <c r="U31" i="34"/>
  <c r="V31" i="34" s="1"/>
  <c r="W31" i="34"/>
  <c r="Y32" i="26"/>
  <c r="Z32" i="26"/>
  <c r="AB27" i="56"/>
  <c r="T29" i="32"/>
  <c r="U29" i="32" s="1"/>
  <c r="V29" i="32"/>
  <c r="W30" i="36"/>
  <c r="F30" i="36"/>
  <c r="G30" i="36" s="1"/>
  <c r="H30" i="36" s="1"/>
  <c r="I30" i="36" s="1"/>
  <c r="J30" i="36" s="1"/>
  <c r="K30" i="36" s="1"/>
  <c r="L30" i="36" s="1"/>
  <c r="M30" i="36" s="1"/>
  <c r="N30" i="36" s="1"/>
  <c r="O30" i="36" s="1"/>
  <c r="P30" i="36" s="1"/>
  <c r="Q30" i="36" s="1"/>
  <c r="R30" i="36" s="1"/>
  <c r="U30" i="36" s="1"/>
  <c r="V30" i="36" s="1"/>
  <c r="AA32" i="45" l="1"/>
  <c r="Y32" i="45"/>
  <c r="Z32" i="45" s="1"/>
  <c r="U30" i="38"/>
  <c r="V30" i="38" s="1"/>
  <c r="AB28" i="56"/>
  <c r="V29" i="33"/>
  <c r="F29" i="33"/>
  <c r="G29" i="33" s="1"/>
  <c r="H29" i="33" s="1"/>
  <c r="I29" i="33" s="1"/>
  <c r="J29" i="33" s="1"/>
  <c r="K29" i="33" s="1"/>
  <c r="L29" i="33" s="1"/>
  <c r="M29" i="33" s="1"/>
  <c r="N29" i="33" s="1"/>
  <c r="O29" i="33" s="1"/>
  <c r="P29" i="33" s="1"/>
  <c r="Q29" i="33" s="1"/>
  <c r="T29" i="33" s="1"/>
  <c r="U29" i="33" s="1"/>
  <c r="X31" i="30"/>
  <c r="F31" i="30"/>
  <c r="G31" i="30" s="1"/>
  <c r="H31" i="30" s="1"/>
  <c r="I31" i="30" s="1"/>
  <c r="J31" i="30" s="1"/>
  <c r="K31" i="30" s="1"/>
  <c r="L31" i="30" s="1"/>
  <c r="M31" i="30" s="1"/>
  <c r="N31" i="30" s="1"/>
  <c r="O31" i="30" s="1"/>
  <c r="P31" i="30" s="1"/>
  <c r="Q31" i="30" s="1"/>
  <c r="R31" i="30" s="1"/>
  <c r="S31" i="30" s="1"/>
  <c r="V31" i="30" s="1"/>
  <c r="W31" i="30" s="1"/>
  <c r="F31" i="36"/>
  <c r="G31" i="36" s="1"/>
  <c r="H31" i="36" s="1"/>
  <c r="I31" i="36" s="1"/>
  <c r="J31" i="36" s="1"/>
  <c r="K31" i="36" s="1"/>
  <c r="L31" i="36" s="1"/>
  <c r="M31" i="36" s="1"/>
  <c r="N31" i="36" s="1"/>
  <c r="O31" i="36" s="1"/>
  <c r="P31" i="36" s="1"/>
  <c r="Q31" i="36" s="1"/>
  <c r="R31" i="36" s="1"/>
  <c r="U31" i="36" s="1"/>
  <c r="V31" i="36" s="1"/>
  <c r="W31" i="36"/>
  <c r="W31" i="13"/>
  <c r="X31" i="13" s="1"/>
  <c r="Y31" i="13"/>
  <c r="Z28" i="9"/>
  <c r="X28" i="9"/>
  <c r="Y28" i="9" s="1"/>
  <c r="Y31" i="11"/>
  <c r="U34" i="39"/>
  <c r="V34" i="39" s="1"/>
  <c r="W34" i="39"/>
  <c r="Y29" i="15"/>
  <c r="W29" i="15"/>
  <c r="X29" i="15" s="1"/>
  <c r="F30" i="27"/>
  <c r="G30" i="27" s="1"/>
  <c r="H30" i="27" s="1"/>
  <c r="I30" i="27" s="1"/>
  <c r="J30" i="27" s="1"/>
  <c r="K30" i="27" s="1"/>
  <c r="L30" i="27" s="1"/>
  <c r="M30" i="27" s="1"/>
  <c r="N30" i="27" s="1"/>
  <c r="O30" i="27" s="1"/>
  <c r="P30" i="27" s="1"/>
  <c r="Q30" i="27" s="1"/>
  <c r="R30" i="27" s="1"/>
  <c r="S30" i="27" s="1"/>
  <c r="T30" i="27" s="1"/>
  <c r="U30" i="27" s="1"/>
  <c r="X30" i="27" s="1"/>
  <c r="Y30" i="27" s="1"/>
  <c r="Z30" i="27"/>
  <c r="V30" i="32"/>
  <c r="T30" i="32"/>
  <c r="U30" i="32" s="1"/>
  <c r="Y33" i="26"/>
  <c r="Z33" i="26"/>
  <c r="W32" i="34"/>
  <c r="U32" i="34"/>
  <c r="V32" i="34" s="1"/>
  <c r="W32" i="35"/>
  <c r="V32" i="35"/>
  <c r="U35" i="37"/>
  <c r="V35" i="37" s="1"/>
  <c r="P27" i="23"/>
  <c r="Q27" i="23" s="1"/>
  <c r="R28" i="24"/>
  <c r="S28" i="19"/>
  <c r="Q28" i="19"/>
  <c r="R28" i="19" s="1"/>
  <c r="W31" i="38"/>
  <c r="X28" i="8"/>
  <c r="Y28" i="8" s="1"/>
  <c r="Z28" i="8"/>
  <c r="W28" i="16"/>
  <c r="V28" i="16"/>
  <c r="W33" i="14"/>
  <c r="X33" i="14" s="1"/>
  <c r="Y33" i="14"/>
  <c r="AA33" i="44"/>
  <c r="Y33" i="44"/>
  <c r="Z33" i="44" s="1"/>
  <c r="Y33" i="12"/>
  <c r="W33" i="12"/>
  <c r="X33" i="12" s="1"/>
  <c r="Y33" i="45" l="1"/>
  <c r="Z33" i="45" s="1"/>
  <c r="AA33" i="45"/>
  <c r="U31" i="38"/>
  <c r="V31" i="38" s="1"/>
  <c r="V33" i="35"/>
  <c r="W33" i="35"/>
  <c r="Y32" i="13"/>
  <c r="W32" i="13"/>
  <c r="X32" i="13" s="1"/>
  <c r="X32" i="30"/>
  <c r="F32" i="30"/>
  <c r="G32" i="30" s="1"/>
  <c r="H32" i="30" s="1"/>
  <c r="I32" i="30" s="1"/>
  <c r="J32" i="30" s="1"/>
  <c r="K32" i="30" s="1"/>
  <c r="L32" i="30" s="1"/>
  <c r="M32" i="30" s="1"/>
  <c r="N32" i="30" s="1"/>
  <c r="O32" i="30" s="1"/>
  <c r="P32" i="30" s="1"/>
  <c r="Q32" i="30" s="1"/>
  <c r="R32" i="30" s="1"/>
  <c r="S32" i="30" s="1"/>
  <c r="V32" i="30" s="1"/>
  <c r="W32" i="30" s="1"/>
  <c r="X29" i="8"/>
  <c r="Y29" i="8" s="1"/>
  <c r="Z29" i="8"/>
  <c r="Q29" i="19"/>
  <c r="R29" i="19" s="1"/>
  <c r="S29" i="19"/>
  <c r="U35" i="39"/>
  <c r="V35" i="39" s="1"/>
  <c r="W35" i="39"/>
  <c r="V30" i="33"/>
  <c r="F30" i="33"/>
  <c r="G30" i="33" s="1"/>
  <c r="H30" i="33" s="1"/>
  <c r="I30" i="33" s="1"/>
  <c r="J30" i="33" s="1"/>
  <c r="K30" i="33" s="1"/>
  <c r="L30" i="33" s="1"/>
  <c r="M30" i="33" s="1"/>
  <c r="N30" i="33" s="1"/>
  <c r="O30" i="33" s="1"/>
  <c r="P30" i="33" s="1"/>
  <c r="Q30" i="33" s="1"/>
  <c r="T30" i="33" s="1"/>
  <c r="U30" i="33" s="1"/>
  <c r="AB29" i="56"/>
  <c r="Y34" i="12"/>
  <c r="W34" i="12"/>
  <c r="X34" i="12" s="1"/>
  <c r="Y34" i="14"/>
  <c r="W34" i="14"/>
  <c r="X34" i="14" s="1"/>
  <c r="W29" i="16"/>
  <c r="V29" i="16"/>
  <c r="P28" i="23"/>
  <c r="Q28" i="23" s="1"/>
  <c r="Y34" i="26"/>
  <c r="Z34" i="26"/>
  <c r="F31" i="27"/>
  <c r="G31" i="27" s="1"/>
  <c r="H31" i="27" s="1"/>
  <c r="I31" i="27" s="1"/>
  <c r="J31" i="27" s="1"/>
  <c r="K31" i="27" s="1"/>
  <c r="L31" i="27" s="1"/>
  <c r="M31" i="27" s="1"/>
  <c r="N31" i="27" s="1"/>
  <c r="O31" i="27" s="1"/>
  <c r="P31" i="27" s="1"/>
  <c r="Q31" i="27" s="1"/>
  <c r="R31" i="27" s="1"/>
  <c r="S31" i="27" s="1"/>
  <c r="T31" i="27" s="1"/>
  <c r="U31" i="27" s="1"/>
  <c r="X31" i="27" s="1"/>
  <c r="Y31" i="27" s="1"/>
  <c r="Z31" i="27"/>
  <c r="Y30" i="15"/>
  <c r="W30" i="15"/>
  <c r="X30" i="15" s="1"/>
  <c r="X29" i="9"/>
  <c r="Y29" i="9" s="1"/>
  <c r="Z29" i="9"/>
  <c r="W32" i="38"/>
  <c r="U36" i="37"/>
  <c r="V36" i="37" s="1"/>
  <c r="U33" i="34"/>
  <c r="V33" i="34" s="1"/>
  <c r="W33" i="34"/>
  <c r="V31" i="32"/>
  <c r="T31" i="32"/>
  <c r="U31" i="32" s="1"/>
  <c r="W32" i="36"/>
  <c r="F32" i="36"/>
  <c r="G32" i="36" s="1"/>
  <c r="H32" i="36" s="1"/>
  <c r="I32" i="36" s="1"/>
  <c r="J32" i="36" s="1"/>
  <c r="K32" i="36" s="1"/>
  <c r="L32" i="36" s="1"/>
  <c r="M32" i="36" s="1"/>
  <c r="N32" i="36" s="1"/>
  <c r="O32" i="36" s="1"/>
  <c r="P32" i="36" s="1"/>
  <c r="Q32" i="36" s="1"/>
  <c r="R32" i="36" s="1"/>
  <c r="U32" i="36" s="1"/>
  <c r="V32" i="36" s="1"/>
  <c r="R29" i="24"/>
  <c r="Y32" i="11"/>
  <c r="U32" i="38" l="1"/>
  <c r="V32" i="38" s="1"/>
  <c r="U37" i="37"/>
  <c r="V37" i="37" s="1"/>
  <c r="F32" i="27"/>
  <c r="G32" i="27" s="1"/>
  <c r="H32" i="27" s="1"/>
  <c r="I32" i="27" s="1"/>
  <c r="J32" i="27" s="1"/>
  <c r="K32" i="27" s="1"/>
  <c r="L32" i="27" s="1"/>
  <c r="M32" i="27" s="1"/>
  <c r="N32" i="27" s="1"/>
  <c r="O32" i="27" s="1"/>
  <c r="P32" i="27" s="1"/>
  <c r="Q32" i="27" s="1"/>
  <c r="R32" i="27" s="1"/>
  <c r="S32" i="27" s="1"/>
  <c r="T32" i="27" s="1"/>
  <c r="U32" i="27" s="1"/>
  <c r="Z32" i="27"/>
  <c r="W30" i="16"/>
  <c r="V30" i="16"/>
  <c r="W36" i="39"/>
  <c r="U36" i="39"/>
  <c r="V36" i="39" s="1"/>
  <c r="Z30" i="8"/>
  <c r="X30" i="8"/>
  <c r="Y30" i="8" s="1"/>
  <c r="W33" i="13"/>
  <c r="X33" i="13" s="1"/>
  <c r="Y33" i="13"/>
  <c r="Y33" i="11"/>
  <c r="W33" i="36"/>
  <c r="F33" i="36"/>
  <c r="G33" i="36" s="1"/>
  <c r="H33" i="36" s="1"/>
  <c r="I33" i="36" s="1"/>
  <c r="J33" i="36" s="1"/>
  <c r="K33" i="36" s="1"/>
  <c r="L33" i="36" s="1"/>
  <c r="M33" i="36" s="1"/>
  <c r="N33" i="36" s="1"/>
  <c r="O33" i="36" s="1"/>
  <c r="P33" i="36" s="1"/>
  <c r="Q33" i="36" s="1"/>
  <c r="R33" i="36" s="1"/>
  <c r="U33" i="36" s="1"/>
  <c r="V33" i="36" s="1"/>
  <c r="V32" i="32"/>
  <c r="T32" i="32"/>
  <c r="U32" i="32" s="1"/>
  <c r="P29" i="23"/>
  <c r="Q29" i="23" s="1"/>
  <c r="Y35" i="14"/>
  <c r="W35" i="14"/>
  <c r="X35" i="14" s="1"/>
  <c r="V31" i="33"/>
  <c r="F31" i="33"/>
  <c r="G31" i="33" s="1"/>
  <c r="H31" i="33" s="1"/>
  <c r="I31" i="33" s="1"/>
  <c r="J31" i="33" s="1"/>
  <c r="K31" i="33" s="1"/>
  <c r="L31" i="33" s="1"/>
  <c r="M31" i="33" s="1"/>
  <c r="N31" i="33" s="1"/>
  <c r="O31" i="33" s="1"/>
  <c r="P31" i="33" s="1"/>
  <c r="Q31" i="33" s="1"/>
  <c r="T31" i="33" s="1"/>
  <c r="U31" i="33" s="1"/>
  <c r="Q30" i="19"/>
  <c r="R30" i="19" s="1"/>
  <c r="S30" i="19"/>
  <c r="U34" i="34"/>
  <c r="V34" i="34" s="1"/>
  <c r="W34" i="34"/>
  <c r="Y31" i="15"/>
  <c r="W31" i="15"/>
  <c r="X31" i="15" s="1"/>
  <c r="Y35" i="12"/>
  <c r="W35" i="12"/>
  <c r="X35" i="12" s="1"/>
  <c r="X33" i="30"/>
  <c r="F33" i="30"/>
  <c r="G33" i="30" s="1"/>
  <c r="H33" i="30" s="1"/>
  <c r="I33" i="30" s="1"/>
  <c r="J33" i="30" s="1"/>
  <c r="K33" i="30" s="1"/>
  <c r="L33" i="30" s="1"/>
  <c r="M33" i="30" s="1"/>
  <c r="N33" i="30" s="1"/>
  <c r="O33" i="30" s="1"/>
  <c r="P33" i="30" s="1"/>
  <c r="Q33" i="30" s="1"/>
  <c r="R33" i="30" s="1"/>
  <c r="S33" i="30" s="1"/>
  <c r="V33" i="30" s="1"/>
  <c r="W33" i="30" s="1"/>
  <c r="X34" i="30"/>
  <c r="W33" i="38"/>
  <c r="X30" i="9"/>
  <c r="Y30" i="9" s="1"/>
  <c r="Z30" i="9"/>
  <c r="Y35" i="26"/>
  <c r="Z35" i="26"/>
  <c r="AB30" i="56"/>
  <c r="W34" i="35"/>
  <c r="V34" i="35"/>
  <c r="X32" i="27" l="1"/>
  <c r="Y32" i="27" s="1"/>
  <c r="V32" i="27"/>
  <c r="U33" i="38"/>
  <c r="V33" i="38" s="1"/>
  <c r="W34" i="38"/>
  <c r="Y32" i="15"/>
  <c r="W32" i="15"/>
  <c r="X32" i="15" s="1"/>
  <c r="P30" i="23"/>
  <c r="Q30" i="23" s="1"/>
  <c r="T33" i="32"/>
  <c r="U33" i="32" s="1"/>
  <c r="V33" i="32"/>
  <c r="F34" i="36"/>
  <c r="G34" i="36" s="1"/>
  <c r="H34" i="36" s="1"/>
  <c r="I34" i="36" s="1"/>
  <c r="J34" i="36" s="1"/>
  <c r="K34" i="36" s="1"/>
  <c r="L34" i="36" s="1"/>
  <c r="M34" i="36" s="1"/>
  <c r="N34" i="36" s="1"/>
  <c r="O34" i="36" s="1"/>
  <c r="P34" i="36" s="1"/>
  <c r="Q34" i="36" s="1"/>
  <c r="R34" i="36" s="1"/>
  <c r="U34" i="36" s="1"/>
  <c r="V34" i="36" s="1"/>
  <c r="W34" i="36"/>
  <c r="U37" i="39"/>
  <c r="V37" i="39" s="1"/>
  <c r="W37" i="39"/>
  <c r="W31" i="16"/>
  <c r="V31" i="16"/>
  <c r="V35" i="35"/>
  <c r="W35" i="35"/>
  <c r="AB31" i="56"/>
  <c r="Y36" i="26"/>
  <c r="Z36" i="26"/>
  <c r="X31" i="9"/>
  <c r="Y31" i="9" s="1"/>
  <c r="Z31" i="9"/>
  <c r="U35" i="34"/>
  <c r="V35" i="34" s="1"/>
  <c r="W35" i="34"/>
  <c r="Q31" i="19"/>
  <c r="R31" i="19" s="1"/>
  <c r="S31" i="19"/>
  <c r="V32" i="33"/>
  <c r="F32" i="33"/>
  <c r="G32" i="33" s="1"/>
  <c r="H32" i="33" s="1"/>
  <c r="I32" i="33" s="1"/>
  <c r="J32" i="33" s="1"/>
  <c r="K32" i="33" s="1"/>
  <c r="L32" i="33" s="1"/>
  <c r="M32" i="33" s="1"/>
  <c r="N32" i="33" s="1"/>
  <c r="O32" i="33" s="1"/>
  <c r="P32" i="33" s="1"/>
  <c r="Q32" i="33" s="1"/>
  <c r="T32" i="33" s="1"/>
  <c r="U32" i="33" s="1"/>
  <c r="Z31" i="8"/>
  <c r="X31" i="8"/>
  <c r="Y31" i="8" s="1"/>
  <c r="F33" i="27"/>
  <c r="G33" i="27" s="1"/>
  <c r="H33" i="27" s="1"/>
  <c r="I33" i="27" s="1"/>
  <c r="J33" i="27" s="1"/>
  <c r="K33" i="27" s="1"/>
  <c r="L33" i="27" s="1"/>
  <c r="M33" i="27" s="1"/>
  <c r="N33" i="27" s="1"/>
  <c r="O33" i="27" s="1"/>
  <c r="P33" i="27" s="1"/>
  <c r="Q33" i="27" s="1"/>
  <c r="R33" i="27" s="1"/>
  <c r="S33" i="27" s="1"/>
  <c r="T33" i="27" s="1"/>
  <c r="U33" i="27" s="1"/>
  <c r="Z33" i="27"/>
  <c r="U38" i="37"/>
  <c r="V38" i="37" s="1"/>
  <c r="Y36" i="12"/>
  <c r="W36" i="12"/>
  <c r="X36" i="12" s="1"/>
  <c r="Y36" i="14"/>
  <c r="X36" i="14"/>
  <c r="Y34" i="11"/>
  <c r="W34" i="13"/>
  <c r="X34" i="13" s="1"/>
  <c r="Y34" i="13"/>
  <c r="X33" i="27" l="1"/>
  <c r="Y33" i="27" s="1"/>
  <c r="V33" i="27"/>
  <c r="U34" i="38"/>
  <c r="V34" i="38" s="1"/>
  <c r="Y35" i="11"/>
  <c r="W36" i="34"/>
  <c r="U36" i="34"/>
  <c r="V36" i="34" s="1"/>
  <c r="W32" i="16"/>
  <c r="V32" i="16"/>
  <c r="W35" i="13"/>
  <c r="X35" i="13" s="1"/>
  <c r="Y35" i="13"/>
  <c r="U39" i="37"/>
  <c r="V39" i="37" s="1"/>
  <c r="X32" i="8"/>
  <c r="Y32" i="8" s="1"/>
  <c r="Z32" i="8"/>
  <c r="S32" i="19"/>
  <c r="Q32" i="19"/>
  <c r="R32" i="19" s="1"/>
  <c r="Z32" i="9"/>
  <c r="X32" i="9"/>
  <c r="Y32" i="9" s="1"/>
  <c r="W36" i="35"/>
  <c r="V36" i="35"/>
  <c r="P31" i="23"/>
  <c r="Q31" i="23" s="1"/>
  <c r="Y37" i="12"/>
  <c r="W37" i="12"/>
  <c r="X37" i="12" s="1"/>
  <c r="V33" i="33"/>
  <c r="F33" i="33"/>
  <c r="G33" i="33" s="1"/>
  <c r="H33" i="33" s="1"/>
  <c r="I33" i="33" s="1"/>
  <c r="J33" i="33" s="1"/>
  <c r="K33" i="33" s="1"/>
  <c r="L33" i="33" s="1"/>
  <c r="M33" i="33" s="1"/>
  <c r="N33" i="33" s="1"/>
  <c r="O33" i="33" s="1"/>
  <c r="P33" i="33" s="1"/>
  <c r="Q33" i="33" s="1"/>
  <c r="F35" i="36"/>
  <c r="G35" i="36" s="1"/>
  <c r="H35" i="36" s="1"/>
  <c r="I35" i="36" s="1"/>
  <c r="J35" i="36" s="1"/>
  <c r="K35" i="36" s="1"/>
  <c r="L35" i="36" s="1"/>
  <c r="M35" i="36" s="1"/>
  <c r="N35" i="36" s="1"/>
  <c r="O35" i="36" s="1"/>
  <c r="P35" i="36" s="1"/>
  <c r="Q35" i="36" s="1"/>
  <c r="R35" i="36" s="1"/>
  <c r="U35" i="36" s="1"/>
  <c r="V35" i="36" s="1"/>
  <c r="W35" i="36"/>
  <c r="Y33" i="15"/>
  <c r="W33" i="15"/>
  <c r="X33" i="15" s="1"/>
  <c r="Y37" i="14"/>
  <c r="Y37" i="26"/>
  <c r="Z37" i="26"/>
  <c r="U38" i="39"/>
  <c r="V38" i="39" s="1"/>
  <c r="W38" i="39"/>
  <c r="T34" i="32"/>
  <c r="U34" i="32" s="1"/>
  <c r="V34" i="32"/>
  <c r="W35" i="38"/>
  <c r="T33" i="33" l="1"/>
  <c r="U33" i="33" s="1"/>
  <c r="R33" i="33"/>
  <c r="U35" i="38"/>
  <c r="V35" i="38" s="1"/>
  <c r="W37" i="14"/>
  <c r="X37" i="14" s="1"/>
  <c r="T35" i="32"/>
  <c r="U35" i="32" s="1"/>
  <c r="V35" i="32"/>
  <c r="F36" i="36"/>
  <c r="G36" i="36" s="1"/>
  <c r="H36" i="36" s="1"/>
  <c r="I36" i="36" s="1"/>
  <c r="J36" i="36" s="1"/>
  <c r="K36" i="36" s="1"/>
  <c r="L36" i="36" s="1"/>
  <c r="M36" i="36" s="1"/>
  <c r="N36" i="36" s="1"/>
  <c r="O36" i="36" s="1"/>
  <c r="P36" i="36" s="1"/>
  <c r="Q36" i="36" s="1"/>
  <c r="R36" i="36" s="1"/>
  <c r="U36" i="36" s="1"/>
  <c r="V36" i="36" s="1"/>
  <c r="W36" i="36"/>
  <c r="Y38" i="12"/>
  <c r="W38" i="12"/>
  <c r="X38" i="12" s="1"/>
  <c r="V37" i="35"/>
  <c r="W37" i="35"/>
  <c r="U40" i="37"/>
  <c r="V40" i="37" s="1"/>
  <c r="V34" i="33"/>
  <c r="F34" i="33"/>
  <c r="G34" i="33" s="1"/>
  <c r="H34" i="33" s="1"/>
  <c r="I34" i="33" s="1"/>
  <c r="J34" i="33" s="1"/>
  <c r="K34" i="33" s="1"/>
  <c r="L34" i="33" s="1"/>
  <c r="M34" i="33" s="1"/>
  <c r="N34" i="33" s="1"/>
  <c r="O34" i="33" s="1"/>
  <c r="P34" i="33" s="1"/>
  <c r="Q34" i="33" s="1"/>
  <c r="P32" i="23"/>
  <c r="Q32" i="23" s="1"/>
  <c r="Q33" i="19"/>
  <c r="R33" i="19" s="1"/>
  <c r="S33" i="19"/>
  <c r="X33" i="8"/>
  <c r="Y33" i="8" s="1"/>
  <c r="Z33" i="8"/>
  <c r="Y38" i="26"/>
  <c r="Z38" i="26"/>
  <c r="U39" i="39"/>
  <c r="V39" i="39" s="1"/>
  <c r="W39" i="39"/>
  <c r="Y38" i="14"/>
  <c r="W38" i="14"/>
  <c r="X38" i="14" s="1"/>
  <c r="Y34" i="15"/>
  <c r="W34" i="15"/>
  <c r="X34" i="15" s="1"/>
  <c r="W36" i="38"/>
  <c r="W33" i="16"/>
  <c r="V33" i="16"/>
  <c r="X33" i="9"/>
  <c r="Y33" i="9" s="1"/>
  <c r="Z33" i="9"/>
  <c r="Y36" i="13"/>
  <c r="W36" i="13"/>
  <c r="X36" i="13" s="1"/>
  <c r="U37" i="34"/>
  <c r="V37" i="34" s="1"/>
  <c r="W37" i="34"/>
  <c r="Y36" i="11"/>
  <c r="T34" i="33" l="1"/>
  <c r="U34" i="33" s="1"/>
  <c r="R34" i="33"/>
  <c r="U36" i="38"/>
  <c r="V36" i="38" s="1"/>
  <c r="Q34" i="19"/>
  <c r="R34" i="19" s="1"/>
  <c r="S34" i="19"/>
  <c r="W34" i="16"/>
  <c r="V34" i="16"/>
  <c r="Z34" i="8"/>
  <c r="X34" i="8"/>
  <c r="Y34" i="8" s="1"/>
  <c r="W37" i="36"/>
  <c r="F37" i="36"/>
  <c r="G37" i="36" s="1"/>
  <c r="H37" i="36" s="1"/>
  <c r="I37" i="36" s="1"/>
  <c r="J37" i="36" s="1"/>
  <c r="K37" i="36" s="1"/>
  <c r="L37" i="36" s="1"/>
  <c r="M37" i="36" s="1"/>
  <c r="N37" i="36" s="1"/>
  <c r="O37" i="36" s="1"/>
  <c r="P37" i="36" s="1"/>
  <c r="Q37" i="36" s="1"/>
  <c r="R37" i="36" s="1"/>
  <c r="U37" i="36" s="1"/>
  <c r="V37" i="36" s="1"/>
  <c r="T36" i="32"/>
  <c r="U36" i="32" s="1"/>
  <c r="V36" i="32"/>
  <c r="U38" i="34"/>
  <c r="V38" i="34" s="1"/>
  <c r="W38" i="34"/>
  <c r="Y35" i="15"/>
  <c r="W35" i="15"/>
  <c r="X35" i="15" s="1"/>
  <c r="Y39" i="14"/>
  <c r="W39" i="14"/>
  <c r="X39" i="14" s="1"/>
  <c r="Y39" i="12"/>
  <c r="W39" i="12"/>
  <c r="X39" i="12" s="1"/>
  <c r="Y37" i="11"/>
  <c r="W37" i="13"/>
  <c r="X37" i="13" s="1"/>
  <c r="Y37" i="13"/>
  <c r="X34" i="9"/>
  <c r="Y34" i="9" s="1"/>
  <c r="Z34" i="9"/>
  <c r="W37" i="38"/>
  <c r="W40" i="39"/>
  <c r="U40" i="39"/>
  <c r="V40" i="39" s="1"/>
  <c r="U41" i="37"/>
  <c r="V41" i="37" s="1"/>
  <c r="W38" i="35"/>
  <c r="V38" i="35"/>
  <c r="U37" i="38" l="1"/>
  <c r="V37" i="38" s="1"/>
  <c r="U42" i="37"/>
  <c r="V42" i="37" s="1"/>
  <c r="U39" i="34"/>
  <c r="V39" i="34" s="1"/>
  <c r="W39" i="34"/>
  <c r="Y40" i="14"/>
  <c r="W40" i="14"/>
  <c r="X40" i="14" s="1"/>
  <c r="V39" i="35"/>
  <c r="W39" i="35"/>
  <c r="W38" i="38"/>
  <c r="W38" i="13"/>
  <c r="X38" i="13" s="1"/>
  <c r="Y38" i="13"/>
  <c r="X35" i="9"/>
  <c r="Y35" i="9" s="1"/>
  <c r="Z35" i="9"/>
  <c r="Y38" i="11"/>
  <c r="Y40" i="12"/>
  <c r="W40" i="12"/>
  <c r="X40" i="12" s="1"/>
  <c r="T37" i="32"/>
  <c r="U37" i="32" s="1"/>
  <c r="V37" i="32"/>
  <c r="F38" i="36"/>
  <c r="G38" i="36" s="1"/>
  <c r="H38" i="36" s="1"/>
  <c r="I38" i="36" s="1"/>
  <c r="J38" i="36" s="1"/>
  <c r="K38" i="36" s="1"/>
  <c r="L38" i="36" s="1"/>
  <c r="M38" i="36" s="1"/>
  <c r="N38" i="36" s="1"/>
  <c r="O38" i="36" s="1"/>
  <c r="P38" i="36" s="1"/>
  <c r="Q38" i="36" s="1"/>
  <c r="R38" i="36" s="1"/>
  <c r="U38" i="36" s="1"/>
  <c r="V38" i="36" s="1"/>
  <c r="W38" i="36"/>
  <c r="W35" i="16"/>
  <c r="V35" i="16"/>
  <c r="U41" i="39"/>
  <c r="V41" i="39" s="1"/>
  <c r="W41" i="39"/>
  <c r="Y36" i="15"/>
  <c r="W36" i="15"/>
  <c r="X36" i="15" s="1"/>
  <c r="X35" i="8"/>
  <c r="Y35" i="8" s="1"/>
  <c r="Z35" i="8"/>
  <c r="Q35" i="19"/>
  <c r="R35" i="19" s="1"/>
  <c r="S35" i="19"/>
  <c r="U38" i="38" l="1"/>
  <c r="V38" i="38" s="1"/>
  <c r="W36" i="16"/>
  <c r="V36" i="16"/>
  <c r="U43" i="37"/>
  <c r="V43" i="37" s="1"/>
  <c r="U42" i="39"/>
  <c r="V42" i="39" s="1"/>
  <c r="W42" i="39"/>
  <c r="Y39" i="11"/>
  <c r="W39" i="13"/>
  <c r="X39" i="13" s="1"/>
  <c r="Y39" i="13"/>
  <c r="W40" i="34"/>
  <c r="U40" i="34"/>
  <c r="V40" i="34" s="1"/>
  <c r="F39" i="36"/>
  <c r="G39" i="36" s="1"/>
  <c r="H39" i="36" s="1"/>
  <c r="I39" i="36" s="1"/>
  <c r="J39" i="36" s="1"/>
  <c r="K39" i="36" s="1"/>
  <c r="L39" i="36" s="1"/>
  <c r="M39" i="36" s="1"/>
  <c r="N39" i="36" s="1"/>
  <c r="O39" i="36" s="1"/>
  <c r="P39" i="36" s="1"/>
  <c r="Q39" i="36" s="1"/>
  <c r="R39" i="36" s="1"/>
  <c r="U39" i="36" s="1"/>
  <c r="V39" i="36" s="1"/>
  <c r="W39" i="36"/>
  <c r="Y41" i="12"/>
  <c r="W41" i="12"/>
  <c r="X41" i="12" s="1"/>
  <c r="W41" i="14"/>
  <c r="X41" i="14" s="1"/>
  <c r="Y41" i="14"/>
  <c r="X36" i="8"/>
  <c r="Y36" i="8" s="1"/>
  <c r="Z36" i="8"/>
  <c r="Y37" i="15"/>
  <c r="W37" i="15"/>
  <c r="X37" i="15" s="1"/>
  <c r="Z36" i="9"/>
  <c r="X36" i="9"/>
  <c r="Y36" i="9" s="1"/>
  <c r="W40" i="35"/>
  <c r="V40" i="35"/>
  <c r="S36" i="19"/>
  <c r="Q36" i="19"/>
  <c r="R36" i="19" s="1"/>
  <c r="W39" i="38"/>
  <c r="U39" i="38" l="1"/>
  <c r="V39" i="38" s="1"/>
  <c r="W40" i="38"/>
  <c r="Q37" i="19"/>
  <c r="R37" i="19" s="1"/>
  <c r="S37" i="19"/>
  <c r="Y38" i="15"/>
  <c r="W38" i="15"/>
  <c r="X38" i="15" s="1"/>
  <c r="Y42" i="14"/>
  <c r="W42" i="14"/>
  <c r="X42" i="14" s="1"/>
  <c r="U44" i="37"/>
  <c r="V44" i="37" s="1"/>
  <c r="U41" i="34"/>
  <c r="V41" i="34" s="1"/>
  <c r="W41" i="34"/>
  <c r="Y40" i="13"/>
  <c r="W40" i="13"/>
  <c r="X40" i="13" s="1"/>
  <c r="X37" i="9"/>
  <c r="Y37" i="9" s="1"/>
  <c r="Z37" i="9"/>
  <c r="X37" i="8"/>
  <c r="Y37" i="8" s="1"/>
  <c r="Z37" i="8"/>
  <c r="F40" i="36"/>
  <c r="G40" i="36" s="1"/>
  <c r="H40" i="36" s="1"/>
  <c r="I40" i="36" s="1"/>
  <c r="J40" i="36" s="1"/>
  <c r="K40" i="36" s="1"/>
  <c r="L40" i="36" s="1"/>
  <c r="M40" i="36" s="1"/>
  <c r="N40" i="36" s="1"/>
  <c r="O40" i="36" s="1"/>
  <c r="P40" i="36" s="1"/>
  <c r="Q40" i="36" s="1"/>
  <c r="R40" i="36" s="1"/>
  <c r="U40" i="36" s="1"/>
  <c r="V40" i="36" s="1"/>
  <c r="W40" i="36"/>
  <c r="U43" i="39"/>
  <c r="V43" i="39" s="1"/>
  <c r="W43" i="39"/>
  <c r="V41" i="35"/>
  <c r="W41" i="35"/>
  <c r="W42" i="12"/>
  <c r="X42" i="12" s="1"/>
  <c r="Y40" i="11"/>
  <c r="W37" i="16"/>
  <c r="V37" i="16"/>
  <c r="U40" i="38" l="1"/>
  <c r="V40" i="38" s="1"/>
  <c r="W41" i="36"/>
  <c r="F41" i="36"/>
  <c r="G41" i="36" s="1"/>
  <c r="H41" i="36" s="1"/>
  <c r="I41" i="36" s="1"/>
  <c r="J41" i="36" s="1"/>
  <c r="K41" i="36" s="1"/>
  <c r="L41" i="36" s="1"/>
  <c r="M41" i="36" s="1"/>
  <c r="N41" i="36" s="1"/>
  <c r="O41" i="36" s="1"/>
  <c r="P41" i="36" s="1"/>
  <c r="Q41" i="36" s="1"/>
  <c r="R41" i="36" s="1"/>
  <c r="U41" i="36" s="1"/>
  <c r="V41" i="36" s="1"/>
  <c r="Y41" i="11"/>
  <c r="W44" i="39"/>
  <c r="U44" i="39"/>
  <c r="V44" i="39" s="1"/>
  <c r="X38" i="9"/>
  <c r="Y38" i="9" s="1"/>
  <c r="Z38" i="9"/>
  <c r="Q38" i="19"/>
  <c r="R38" i="19" s="1"/>
  <c r="S38" i="19"/>
  <c r="W38" i="16"/>
  <c r="V38" i="16"/>
  <c r="W42" i="35"/>
  <c r="V42" i="35"/>
  <c r="Y43" i="14"/>
  <c r="W43" i="14"/>
  <c r="X43" i="14" s="1"/>
  <c r="W43" i="12"/>
  <c r="X43" i="12" s="1"/>
  <c r="Z38" i="8"/>
  <c r="X38" i="8"/>
  <c r="Y38" i="8" s="1"/>
  <c r="W41" i="13"/>
  <c r="X41" i="13" s="1"/>
  <c r="Y41" i="13"/>
  <c r="U42" i="34"/>
  <c r="V42" i="34" s="1"/>
  <c r="W42" i="34"/>
  <c r="U45" i="37"/>
  <c r="V45" i="37" s="1"/>
  <c r="Y39" i="15"/>
  <c r="W39" i="15"/>
  <c r="X39" i="15" s="1"/>
  <c r="W41" i="38"/>
  <c r="U41" i="38" l="1"/>
  <c r="V41" i="38" s="1"/>
  <c r="Y42" i="11"/>
  <c r="U43" i="34"/>
  <c r="V43" i="34" s="1"/>
  <c r="W43" i="34"/>
  <c r="V43" i="35"/>
  <c r="W43" i="35"/>
  <c r="W39" i="16"/>
  <c r="V39" i="16"/>
  <c r="U45" i="39"/>
  <c r="V45" i="39" s="1"/>
  <c r="W45" i="39"/>
  <c r="W42" i="38"/>
  <c r="U46" i="37"/>
  <c r="V46" i="37" s="1"/>
  <c r="X39" i="8"/>
  <c r="Y39" i="8" s="1"/>
  <c r="Z39" i="8"/>
  <c r="W44" i="12"/>
  <c r="X44" i="12" s="1"/>
  <c r="Y40" i="15"/>
  <c r="W40" i="15"/>
  <c r="X40" i="15" s="1"/>
  <c r="Y44" i="14"/>
  <c r="W44" i="14"/>
  <c r="X44" i="14" s="1"/>
  <c r="X39" i="9"/>
  <c r="Y39" i="9" s="1"/>
  <c r="Z39" i="9"/>
  <c r="F42" i="36"/>
  <c r="G42" i="36" s="1"/>
  <c r="H42" i="36" s="1"/>
  <c r="I42" i="36" s="1"/>
  <c r="J42" i="36" s="1"/>
  <c r="K42" i="36" s="1"/>
  <c r="L42" i="36" s="1"/>
  <c r="M42" i="36" s="1"/>
  <c r="N42" i="36" s="1"/>
  <c r="O42" i="36" s="1"/>
  <c r="P42" i="36" s="1"/>
  <c r="Q42" i="36" s="1"/>
  <c r="R42" i="36" s="1"/>
  <c r="U42" i="36" s="1"/>
  <c r="V42" i="36" s="1"/>
  <c r="W42" i="36"/>
  <c r="W42" i="13"/>
  <c r="X42" i="13" s="1"/>
  <c r="Y42" i="13"/>
  <c r="Q39" i="19"/>
  <c r="R39" i="19" s="1"/>
  <c r="S39" i="19"/>
  <c r="U42" i="38" l="1"/>
  <c r="V42" i="38" s="1"/>
  <c r="S40" i="19"/>
  <c r="Q40" i="19"/>
  <c r="R40" i="19" s="1"/>
  <c r="Z40" i="9"/>
  <c r="X40" i="9"/>
  <c r="Y40" i="9" s="1"/>
  <c r="X40" i="8"/>
  <c r="Y40" i="8" s="1"/>
  <c r="Z40" i="8"/>
  <c r="W45" i="12"/>
  <c r="X45" i="12" s="1"/>
  <c r="W44" i="34"/>
  <c r="U44" i="34"/>
  <c r="V44" i="34" s="1"/>
  <c r="W43" i="13"/>
  <c r="X43" i="13" s="1"/>
  <c r="Y43" i="13"/>
  <c r="Y41" i="15"/>
  <c r="W41" i="15"/>
  <c r="X41" i="15" s="1"/>
  <c r="W43" i="38"/>
  <c r="W44" i="35"/>
  <c r="V44" i="35"/>
  <c r="W45" i="14"/>
  <c r="X45" i="14" s="1"/>
  <c r="Y45" i="14"/>
  <c r="U47" i="37"/>
  <c r="V47" i="37" s="1"/>
  <c r="W40" i="16"/>
  <c r="V40" i="16"/>
  <c r="Y43" i="11"/>
  <c r="U43" i="38" l="1"/>
  <c r="V43" i="38" s="1"/>
  <c r="U48" i="37"/>
  <c r="V48" i="37" s="1"/>
  <c r="W44" i="38"/>
  <c r="Y42" i="15"/>
  <c r="W42" i="15"/>
  <c r="X42" i="15" s="1"/>
  <c r="U45" i="34"/>
  <c r="V45" i="34" s="1"/>
  <c r="W45" i="34"/>
  <c r="W46" i="12"/>
  <c r="X46" i="12" s="1"/>
  <c r="Y46" i="14"/>
  <c r="W46" i="14"/>
  <c r="X46" i="14" s="1"/>
  <c r="Y44" i="11"/>
  <c r="V45" i="35"/>
  <c r="W45" i="35"/>
  <c r="X41" i="8"/>
  <c r="Y41" i="8" s="1"/>
  <c r="Z41" i="8"/>
  <c r="W41" i="16"/>
  <c r="V41" i="16"/>
  <c r="Q41" i="19"/>
  <c r="R41" i="19" s="1"/>
  <c r="S41" i="19"/>
  <c r="Y44" i="13"/>
  <c r="W44" i="13"/>
  <c r="X44" i="13" s="1"/>
  <c r="X41" i="9"/>
  <c r="Y41" i="9" s="1"/>
  <c r="Z41" i="9"/>
  <c r="U44" i="38" l="1"/>
  <c r="V44" i="38" s="1"/>
  <c r="W46" i="35"/>
  <c r="V46" i="35"/>
  <c r="Q42" i="19"/>
  <c r="R42" i="19" s="1"/>
  <c r="S42" i="19"/>
  <c r="Z42" i="8"/>
  <c r="X42" i="8"/>
  <c r="Y42" i="8" s="1"/>
  <c r="W45" i="38"/>
  <c r="W42" i="16"/>
  <c r="U42" i="16"/>
  <c r="V42" i="16" s="1"/>
  <c r="Y45" i="11"/>
  <c r="Y43" i="15"/>
  <c r="W43" i="15"/>
  <c r="X43" i="15" s="1"/>
  <c r="Y47" i="14"/>
  <c r="W47" i="14"/>
  <c r="X47" i="14" s="1"/>
  <c r="U46" i="34"/>
  <c r="V46" i="34" s="1"/>
  <c r="W46" i="34"/>
  <c r="U49" i="37"/>
  <c r="V49" i="37" s="1"/>
  <c r="X42" i="9"/>
  <c r="Y42" i="9" s="1"/>
  <c r="Z42" i="9"/>
  <c r="W47" i="12"/>
  <c r="X47" i="12" s="1"/>
  <c r="U45" i="38" l="1"/>
  <c r="V45" i="38" s="1"/>
  <c r="U50" i="37"/>
  <c r="V50" i="37" s="1"/>
  <c r="W46" i="38"/>
  <c r="U47" i="34"/>
  <c r="V47" i="34" s="1"/>
  <c r="W47" i="34"/>
  <c r="Y44" i="15"/>
  <c r="W44" i="15"/>
  <c r="X44" i="15" s="1"/>
  <c r="X43" i="9"/>
  <c r="Y43" i="9" s="1"/>
  <c r="Z43" i="9"/>
  <c r="Y46" i="11"/>
  <c r="X43" i="8"/>
  <c r="Y43" i="8" s="1"/>
  <c r="Z43" i="8"/>
  <c r="Q43" i="19"/>
  <c r="R43" i="19" s="1"/>
  <c r="S43" i="19"/>
  <c r="W48" i="12"/>
  <c r="X48" i="12" s="1"/>
  <c r="Y48" i="14"/>
  <c r="W48" i="14"/>
  <c r="X48" i="14" s="1"/>
  <c r="V47" i="35"/>
  <c r="W47" i="35"/>
  <c r="U46" i="38" l="1"/>
  <c r="V46" i="38" s="1"/>
  <c r="W48" i="35"/>
  <c r="V48" i="35"/>
  <c r="Z44" i="9"/>
  <c r="X44" i="9"/>
  <c r="Y44" i="9" s="1"/>
  <c r="W47" i="38"/>
  <c r="U47" i="38"/>
  <c r="V47" i="38" s="1"/>
  <c r="X44" i="8"/>
  <c r="Y44" i="8" s="1"/>
  <c r="Z44" i="8"/>
  <c r="Y47" i="11"/>
  <c r="S44" i="19"/>
  <c r="Q44" i="19"/>
  <c r="R44" i="19" s="1"/>
  <c r="W49" i="12"/>
  <c r="X49" i="12" s="1"/>
  <c r="W48" i="34"/>
  <c r="U48" i="34"/>
  <c r="V48" i="34" s="1"/>
  <c r="W49" i="14"/>
  <c r="X49" i="14" s="1"/>
  <c r="Y49" i="14"/>
  <c r="Y45" i="15"/>
  <c r="W45" i="15"/>
  <c r="X45" i="15" s="1"/>
  <c r="U51" i="37"/>
  <c r="V51" i="37" s="1"/>
  <c r="W50" i="12" l="1"/>
  <c r="X50" i="12" s="1"/>
  <c r="U52" i="37"/>
  <c r="V52" i="37" s="1"/>
  <c r="U49" i="34"/>
  <c r="V49" i="34" s="1"/>
  <c r="W49" i="34"/>
  <c r="Y48" i="11"/>
  <c r="Y50" i="14"/>
  <c r="W50" i="14"/>
  <c r="X50" i="14" s="1"/>
  <c r="X45" i="8"/>
  <c r="Y45" i="8" s="1"/>
  <c r="Z45" i="8"/>
  <c r="V49" i="35"/>
  <c r="W49" i="35"/>
  <c r="Y46" i="15"/>
  <c r="W46" i="15"/>
  <c r="X46" i="15" s="1"/>
  <c r="X45" i="9"/>
  <c r="Y45" i="9" s="1"/>
  <c r="Z45" i="9"/>
  <c r="Y47" i="15" l="1"/>
  <c r="W47" i="15"/>
  <c r="X47" i="15" s="1"/>
  <c r="X46" i="9"/>
  <c r="Y46" i="9" s="1"/>
  <c r="Z46" i="9"/>
  <c r="U50" i="34"/>
  <c r="V50" i="34" s="1"/>
  <c r="W50" i="34"/>
  <c r="Z47" i="8"/>
  <c r="X47" i="8"/>
  <c r="Y47" i="8" s="1"/>
  <c r="W50" i="35"/>
  <c r="V50" i="35"/>
  <c r="Y51" i="14"/>
  <c r="W51" i="14"/>
  <c r="X51" i="14" s="1"/>
  <c r="Y49" i="11"/>
  <c r="U53" i="37"/>
  <c r="V53" i="37" s="1"/>
  <c r="Y50" i="11" l="1"/>
  <c r="U54" i="37"/>
  <c r="V54" i="37" s="1"/>
  <c r="V51" i="35"/>
  <c r="W51" i="35"/>
  <c r="U51" i="34"/>
  <c r="V51" i="34" s="1"/>
  <c r="W51" i="34"/>
  <c r="W52" i="34" l="1"/>
  <c r="U52" i="34"/>
  <c r="V52" i="34" s="1"/>
  <c r="U55" i="37"/>
  <c r="V55" i="37" s="1"/>
  <c r="W52" i="35"/>
  <c r="V52" i="35"/>
  <c r="Y51" i="11"/>
  <c r="U56" i="37" l="1"/>
  <c r="V56" i="37" s="1"/>
  <c r="U53" i="34"/>
  <c r="V53" i="34" s="1"/>
  <c r="W53" i="34"/>
  <c r="Y52" i="11"/>
  <c r="Y53" i="11" l="1"/>
  <c r="U57" i="37"/>
  <c r="V57" i="37" s="1"/>
  <c r="U54" i="34"/>
  <c r="V54" i="34" s="1"/>
  <c r="W54" i="34"/>
  <c r="U55" i="34" l="1"/>
  <c r="V55" i="34" s="1"/>
  <c r="W55" i="34"/>
  <c r="U58" i="37"/>
  <c r="V58" i="37" s="1"/>
  <c r="Y54" i="11"/>
  <c r="U59" i="37" l="1"/>
  <c r="V59" i="37" s="1"/>
  <c r="W56" i="34"/>
  <c r="U56" i="34"/>
  <c r="V56" i="34" s="1"/>
  <c r="U57" i="34" l="1"/>
  <c r="V57" i="34" s="1"/>
  <c r="W57" i="34"/>
  <c r="U60" i="37"/>
  <c r="V60" i="37" s="1"/>
  <c r="U58" i="34" l="1"/>
  <c r="V58" i="34" s="1"/>
  <c r="W58" i="34"/>
  <c r="U59" i="34" l="1"/>
  <c r="V59" i="34" s="1"/>
  <c r="W59" i="34"/>
  <c r="AD29" i="46" l="1"/>
  <c r="AD33" i="46"/>
  <c r="AD27" i="46"/>
  <c r="AB33" i="46"/>
  <c r="AC33" i="46" s="1"/>
  <c r="AB29" i="46"/>
  <c r="AC29" i="46" s="1"/>
  <c r="AB27" i="46"/>
  <c r="AC27" i="46" s="1"/>
  <c r="AD28" i="46"/>
  <c r="AB28" i="46"/>
  <c r="AC28" i="46" s="1"/>
  <c r="AB31" i="46"/>
  <c r="AC31" i="46" s="1"/>
  <c r="AD31" i="46"/>
  <c r="AD34" i="46"/>
  <c r="AB34" i="46"/>
  <c r="AC34" i="46" s="1"/>
  <c r="AB26" i="46"/>
  <c r="AC26" i="46" s="1"/>
  <c r="AB30" i="46"/>
  <c r="AC30" i="46" s="1"/>
  <c r="AD30" i="46"/>
  <c r="AD32" i="46"/>
  <c r="AB32" i="46"/>
  <c r="AC32" i="46" s="1"/>
  <c r="W27" i="11" l="1"/>
  <c r="X27" i="11" s="1"/>
  <c r="W26" i="11"/>
  <c r="X26" i="11" s="1"/>
  <c r="W29" i="11"/>
  <c r="X29" i="11" s="1"/>
  <c r="W31" i="11"/>
  <c r="X31" i="11" s="1"/>
  <c r="W33" i="11"/>
  <c r="X33" i="11" s="1"/>
  <c r="W35" i="11"/>
  <c r="X35" i="11" s="1"/>
  <c r="W37" i="11"/>
  <c r="X37" i="11" s="1"/>
  <c r="W25" i="11"/>
  <c r="X25" i="11" s="1"/>
  <c r="W30" i="11"/>
  <c r="X30" i="11" s="1"/>
  <c r="W34" i="11"/>
  <c r="X34" i="11" s="1"/>
  <c r="W38" i="11"/>
  <c r="X38" i="11" s="1"/>
  <c r="W40" i="11"/>
  <c r="X40" i="11" s="1"/>
  <c r="W42" i="11"/>
  <c r="X42" i="11" s="1"/>
  <c r="W44" i="11"/>
  <c r="X44" i="11" s="1"/>
  <c r="W46" i="11"/>
  <c r="X46" i="11" s="1"/>
  <c r="W48" i="11"/>
  <c r="X48" i="11" s="1"/>
  <c r="W50" i="11"/>
  <c r="X50" i="11" s="1"/>
  <c r="W52" i="11"/>
  <c r="X52" i="11" s="1"/>
  <c r="W39" i="11"/>
  <c r="X39" i="11" s="1"/>
  <c r="W43" i="11"/>
  <c r="X43" i="11" s="1"/>
  <c r="W47" i="11"/>
  <c r="X47" i="11" s="1"/>
  <c r="W51" i="11"/>
  <c r="X51" i="11" s="1"/>
  <c r="W28" i="11"/>
  <c r="X28" i="11" s="1"/>
  <c r="W32" i="11"/>
  <c r="X32" i="11" s="1"/>
  <c r="W36" i="11"/>
  <c r="X36" i="11" s="1"/>
  <c r="W41" i="11"/>
  <c r="X41" i="11" s="1"/>
  <c r="W45" i="11"/>
  <c r="X45" i="11" s="1"/>
  <c r="W49" i="11"/>
  <c r="X49" i="11" s="1"/>
  <c r="W53" i="11"/>
  <c r="X53" i="11" s="1"/>
  <c r="W54" i="11"/>
  <c r="X54" i="11" s="1"/>
  <c r="Y35" i="4" l="1"/>
  <c r="Y37" i="4"/>
  <c r="Y41" i="4"/>
  <c r="Y45" i="4"/>
  <c r="Y49" i="4"/>
  <c r="Y53" i="4"/>
  <c r="Y57" i="4"/>
  <c r="Y27" i="4"/>
  <c r="Y31" i="4"/>
  <c r="Y36" i="4"/>
  <c r="Y40" i="4"/>
  <c r="Y44" i="4"/>
  <c r="Y48" i="4"/>
  <c r="Y52" i="4"/>
  <c r="Y56" i="4"/>
  <c r="Y26" i="4"/>
  <c r="Y30" i="4"/>
  <c r="Y34" i="4"/>
  <c r="Y25" i="4"/>
  <c r="Y39" i="4"/>
  <c r="Y43" i="4"/>
  <c r="Y47" i="4"/>
  <c r="Y51" i="4"/>
  <c r="Y55" i="4"/>
  <c r="Y59" i="4"/>
  <c r="Y29" i="4"/>
  <c r="Y33" i="4"/>
  <c r="Y38" i="4"/>
  <c r="Y42" i="4"/>
  <c r="Y46" i="4"/>
  <c r="Y50" i="4"/>
  <c r="Y54" i="4"/>
  <c r="Y58" i="4"/>
  <c r="Y28" i="4"/>
  <c r="Y32" i="4"/>
  <c r="Y72" i="6"/>
  <c r="Y63" i="6"/>
  <c r="Y44" i="6"/>
  <c r="Y32" i="6"/>
  <c r="Y76" i="6"/>
  <c r="Y64" i="6"/>
  <c r="Y47" i="6"/>
  <c r="Y36" i="6"/>
  <c r="Y25" i="6"/>
  <c r="Y42" i="6"/>
  <c r="Y50" i="6"/>
  <c r="Y59" i="6"/>
  <c r="Y65" i="6"/>
  <c r="Y78" i="6"/>
  <c r="Y26" i="6"/>
  <c r="Y30" i="6"/>
  <c r="Y45" i="6"/>
  <c r="Y55" i="6"/>
  <c r="Y74" i="6"/>
  <c r="Y41" i="6"/>
  <c r="Y49" i="6"/>
  <c r="Y58" i="6"/>
  <c r="Y62" i="6"/>
  <c r="Y77" i="6"/>
  <c r="Y29" i="6"/>
  <c r="Y35" i="6"/>
  <c r="Y54" i="6"/>
  <c r="Y73" i="6"/>
  <c r="Y79" i="6"/>
  <c r="Y52" i="6"/>
  <c r="Y56" i="6"/>
  <c r="Y31" i="6"/>
  <c r="Y48" i="6"/>
  <c r="Y61" i="6"/>
  <c r="Y34" i="6"/>
  <c r="Y70" i="6"/>
  <c r="Y43" i="6"/>
  <c r="Y60" i="6"/>
  <c r="Y33" i="6"/>
  <c r="Y69" i="6"/>
  <c r="Y68" i="6"/>
  <c r="Y39" i="6"/>
  <c r="Y71" i="6"/>
  <c r="Y40" i="6"/>
  <c r="Y38" i="6"/>
  <c r="Y57" i="6"/>
  <c r="Y67" i="6"/>
  <c r="Y28" i="6"/>
  <c r="Y53" i="6"/>
  <c r="Y37" i="6"/>
  <c r="Y51" i="6"/>
  <c r="Y66" i="6"/>
  <c r="Y27" i="6"/>
  <c r="Y46" i="6"/>
  <c r="Y75" i="6"/>
  <c r="W25" i="6"/>
  <c r="W27" i="6" s="1"/>
  <c r="W29" i="6" s="1"/>
  <c r="W31" i="6" s="1"/>
  <c r="W33" i="6" s="1"/>
  <c r="W35" i="6" s="1"/>
  <c r="W37" i="6" s="1"/>
  <c r="W39" i="6" s="1"/>
  <c r="W41" i="6" s="1"/>
  <c r="W43" i="6" s="1"/>
  <c r="W45" i="6" s="1"/>
  <c r="W47" i="6" s="1"/>
  <c r="W49" i="6" s="1"/>
  <c r="W51" i="6" s="1"/>
  <c r="W53" i="6" s="1"/>
  <c r="W55" i="6" s="1"/>
  <c r="W57" i="6" s="1"/>
  <c r="W59" i="6" s="1"/>
  <c r="W61" i="6" s="1"/>
  <c r="W63" i="6" s="1"/>
  <c r="W65" i="6" s="1"/>
  <c r="W67" i="6" s="1"/>
  <c r="W69" i="6" s="1"/>
  <c r="W71" i="6" s="1"/>
  <c r="W73" i="6" s="1"/>
  <c r="W75" i="6" s="1"/>
  <c r="W77" i="6" s="1"/>
  <c r="W79" i="6" s="1"/>
  <c r="W26" i="6"/>
  <c r="W28" i="6" s="1"/>
  <c r="W30" i="6" s="1"/>
  <c r="W32" i="6" s="1"/>
  <c r="W34" i="6" s="1"/>
  <c r="W36" i="6" s="1"/>
  <c r="W38" i="6" s="1"/>
  <c r="W40" i="6" s="1"/>
  <c r="W42" i="6" s="1"/>
  <c r="W44" i="6" s="1"/>
  <c r="W46" i="6" s="1"/>
  <c r="W48" i="6" s="1"/>
  <c r="W50" i="6" s="1"/>
  <c r="W52" i="6" s="1"/>
  <c r="W54" i="6" s="1"/>
  <c r="W56" i="6" s="1"/>
  <c r="W58" i="6" s="1"/>
  <c r="W60" i="6" s="1"/>
  <c r="W62" i="6" s="1"/>
  <c r="W64" i="6" s="1"/>
  <c r="W66" i="6" s="1"/>
  <c r="W68" i="6" s="1"/>
  <c r="W70" i="6" s="1"/>
  <c r="W72" i="6" s="1"/>
  <c r="W74" i="6" s="1"/>
  <c r="W76" i="6" s="1"/>
  <c r="W78" i="6" s="1"/>
  <c r="W80" i="6" s="1"/>
  <c r="Q28" i="95" l="1"/>
  <c r="R28" i="95" s="1"/>
  <c r="O21" i="96" l="1"/>
  <c r="O20" i="96"/>
  <c r="F39" i="96"/>
  <c r="G39" i="96" s="1"/>
  <c r="H39" i="96" s="1"/>
  <c r="I39" i="96" s="1"/>
  <c r="J39" i="96" s="1"/>
  <c r="K39" i="96" s="1"/>
  <c r="L39" i="96" s="1"/>
  <c r="M39" i="96" s="1"/>
  <c r="N39" i="96" s="1"/>
  <c r="F38" i="96"/>
  <c r="G38" i="96" s="1"/>
  <c r="H38" i="96" s="1"/>
  <c r="I38" i="96" s="1"/>
  <c r="J38" i="96" s="1"/>
  <c r="K38" i="96" s="1"/>
  <c r="L38" i="96" s="1"/>
  <c r="M38" i="96" s="1"/>
  <c r="N38" i="96" s="1"/>
  <c r="F37" i="96"/>
  <c r="G37" i="96"/>
  <c r="H37" i="96" s="1"/>
  <c r="I37" i="96" s="1"/>
  <c r="J37" i="96" s="1"/>
  <c r="K37" i="96" s="1"/>
  <c r="L37" i="96" s="1"/>
  <c r="M37" i="96" s="1"/>
  <c r="N37" i="96" s="1"/>
  <c r="F36" i="96"/>
  <c r="G36" i="96" s="1"/>
  <c r="H36" i="96" s="1"/>
  <c r="I36" i="96" s="1"/>
  <c r="J36" i="96" s="1"/>
  <c r="K36" i="96" s="1"/>
  <c r="L36" i="96" s="1"/>
  <c r="M36" i="96" s="1"/>
  <c r="N36" i="96" s="1"/>
  <c r="Q36" i="96" s="1"/>
  <c r="R36" i="96" s="1"/>
  <c r="F35" i="96"/>
  <c r="G35" i="96" s="1"/>
  <c r="H35" i="96" s="1"/>
  <c r="I35" i="96" s="1"/>
  <c r="J35" i="96" s="1"/>
  <c r="K35" i="96" s="1"/>
  <c r="L35" i="96" s="1"/>
  <c r="M35" i="96" s="1"/>
  <c r="N35" i="96" s="1"/>
  <c r="Q35" i="96" s="1"/>
  <c r="R35" i="96" s="1"/>
  <c r="F34" i="96"/>
  <c r="G34" i="96" s="1"/>
  <c r="H34" i="96" s="1"/>
  <c r="I34" i="96" s="1"/>
  <c r="J34" i="96" s="1"/>
  <c r="K34" i="96" s="1"/>
  <c r="L34" i="96" s="1"/>
  <c r="M34" i="96" s="1"/>
  <c r="N34" i="96" s="1"/>
  <c r="Q34" i="96" s="1"/>
  <c r="R34" i="96" s="1"/>
  <c r="F33" i="96"/>
  <c r="G33" i="96" s="1"/>
  <c r="H33" i="96" s="1"/>
  <c r="I33" i="96" s="1"/>
  <c r="J33" i="96" s="1"/>
  <c r="K33" i="96" s="1"/>
  <c r="L33" i="96" s="1"/>
  <c r="M33" i="96" s="1"/>
  <c r="N33" i="96" s="1"/>
  <c r="Q33" i="96" s="1"/>
  <c r="R33" i="96" s="1"/>
  <c r="F32" i="96"/>
  <c r="G32" i="96" s="1"/>
  <c r="H32" i="96" s="1"/>
  <c r="I32" i="96" s="1"/>
  <c r="J32" i="96" s="1"/>
  <c r="K32" i="96" s="1"/>
  <c r="L32" i="96" s="1"/>
  <c r="M32" i="96" s="1"/>
  <c r="N32" i="96" s="1"/>
  <c r="Q32" i="96" s="1"/>
  <c r="R32" i="96" s="1"/>
  <c r="F27" i="96"/>
  <c r="G27" i="96" s="1"/>
  <c r="H27" i="96" s="1"/>
  <c r="I27" i="96" s="1"/>
  <c r="J27" i="96" s="1"/>
  <c r="K27" i="96" s="1"/>
  <c r="L27" i="96" s="1"/>
  <c r="M27" i="96" s="1"/>
  <c r="N27" i="96" s="1"/>
  <c r="Q27" i="96" s="1"/>
  <c r="R27" i="96" s="1"/>
  <c r="F31" i="96"/>
  <c r="G31" i="96" s="1"/>
  <c r="H31" i="96" s="1"/>
  <c r="I31" i="96" s="1"/>
  <c r="J31" i="96" s="1"/>
  <c r="K31" i="96" s="1"/>
  <c r="L31" i="96" s="1"/>
  <c r="M31" i="96" s="1"/>
  <c r="N31" i="96" s="1"/>
  <c r="Q31" i="96" s="1"/>
  <c r="R31" i="96" s="1"/>
  <c r="F28" i="96"/>
  <c r="G28" i="96" s="1"/>
  <c r="H28" i="96" s="1"/>
  <c r="I28" i="96" s="1"/>
  <c r="J28" i="96" s="1"/>
  <c r="K28" i="96" s="1"/>
  <c r="L28" i="96" s="1"/>
  <c r="M28" i="96" s="1"/>
  <c r="N28" i="96" s="1"/>
  <c r="Q28" i="96" s="1"/>
  <c r="R28" i="96" s="1"/>
  <c r="F40" i="96"/>
  <c r="G40" i="96" s="1"/>
  <c r="H40" i="96" s="1"/>
  <c r="I40" i="96" s="1"/>
  <c r="J40" i="96" s="1"/>
  <c r="K40" i="96" s="1"/>
  <c r="L40" i="96" s="1"/>
  <c r="M40" i="96" s="1"/>
  <c r="N40" i="96" s="1"/>
  <c r="F26" i="96"/>
  <c r="G26" i="96" s="1"/>
  <c r="H26" i="96" s="1"/>
  <c r="I26" i="96" s="1"/>
  <c r="J26" i="96" s="1"/>
  <c r="K26" i="96" s="1"/>
  <c r="L26" i="96" s="1"/>
  <c r="M26" i="96" s="1"/>
  <c r="N26" i="96" s="1"/>
  <c r="Q26" i="96" s="1"/>
  <c r="R26" i="96" s="1"/>
  <c r="F29" i="96"/>
  <c r="G29" i="96" s="1"/>
  <c r="H29" i="96" s="1"/>
  <c r="I29" i="96" s="1"/>
  <c r="J29" i="96" s="1"/>
  <c r="K29" i="96" s="1"/>
  <c r="L29" i="96" s="1"/>
  <c r="M29" i="96" s="1"/>
  <c r="N29" i="96" s="1"/>
  <c r="Q29" i="96" s="1"/>
  <c r="R29" i="96" s="1"/>
  <c r="F30" i="96"/>
  <c r="G30" i="96" s="1"/>
  <c r="H30" i="96" s="1"/>
  <c r="I30" i="96" s="1"/>
  <c r="J30" i="96" s="1"/>
  <c r="K30" i="96" s="1"/>
  <c r="L30" i="96" s="1"/>
  <c r="M30" i="96" s="1"/>
  <c r="N30" i="96" s="1"/>
  <c r="Q30" i="96" s="1"/>
  <c r="R30" i="96" s="1"/>
  <c r="O40" i="96" l="1"/>
  <c r="Q40" i="96"/>
  <c r="R40" i="96" s="1"/>
  <c r="O39" i="96"/>
  <c r="Q39" i="96"/>
  <c r="R39" i="96" s="1"/>
  <c r="O37" i="96"/>
  <c r="Q37" i="96"/>
  <c r="R37" i="96" s="1"/>
  <c r="O38" i="96"/>
  <c r="Q38" i="96"/>
  <c r="R38" i="96" s="1"/>
  <c r="P20" i="24" l="1"/>
  <c r="Q20" i="24" s="1"/>
  <c r="P22" i="24"/>
  <c r="Q22" i="24" s="1"/>
  <c r="P23" i="24"/>
  <c r="Q23" i="24" s="1"/>
  <c r="P24" i="24"/>
  <c r="Q24" i="24" s="1"/>
  <c r="Q21" i="24"/>
  <c r="P25" i="24"/>
  <c r="Q25" i="24" s="1"/>
  <c r="P26" i="24"/>
  <c r="Q26" i="24" s="1"/>
  <c r="P27" i="24"/>
  <c r="Q27" i="24" s="1"/>
  <c r="P28" i="24"/>
  <c r="Q28" i="24" s="1"/>
  <c r="P29" i="24"/>
  <c r="Q29" i="24" s="1"/>
</calcChain>
</file>

<file path=xl/sharedStrings.xml><?xml version="1.0" encoding="utf-8"?>
<sst xmlns="http://schemas.openxmlformats.org/spreadsheetml/2006/main" count="4533" uniqueCount="418">
  <si>
    <t xml:space="preserve">EMPRESA: </t>
  </si>
  <si>
    <t>EMPRESA MAIPU SRL</t>
  </si>
  <si>
    <t>GRUPO :</t>
  </si>
  <si>
    <t xml:space="preserve">Temporada: </t>
  </si>
  <si>
    <t xml:space="preserve">Días: </t>
  </si>
  <si>
    <t>HABILES</t>
  </si>
  <si>
    <t>Número de Línea:</t>
  </si>
  <si>
    <t>Denominación de Línea:</t>
  </si>
  <si>
    <t xml:space="preserve">PUEBLO NUEVO - Bª LA FAVORITA </t>
  </si>
  <si>
    <t>Codificación Sistema Prepago:</t>
  </si>
  <si>
    <t xml:space="preserve">Descripición del recorrido: </t>
  </si>
  <si>
    <t>RECORRIDO DE TEXTO</t>
  </si>
  <si>
    <t>SALIDA</t>
  </si>
  <si>
    <t xml:space="preserve">ETAPAS </t>
  </si>
  <si>
    <t>LLEGADA</t>
  </si>
  <si>
    <t>Terminal o  Control Rodeo de la Cruz</t>
  </si>
  <si>
    <r>
      <rPr>
        <sz val="11"/>
        <rFont val="Arial"/>
        <family val="2"/>
      </rPr>
      <t>Inicio servicio</t>
    </r>
    <r>
      <rPr>
        <sz val="10"/>
        <rFont val="Arial"/>
        <family val="2"/>
      </rPr>
      <t>: Control Rodeo de la Cruz</t>
    </r>
  </si>
  <si>
    <t>ARCO</t>
  </si>
  <si>
    <t>TIRASSO</t>
  </si>
  <si>
    <t>Libertad</t>
  </si>
  <si>
    <t>Sarmiento</t>
  </si>
  <si>
    <t>H.CENTRAL</t>
  </si>
  <si>
    <t>BOULOGNE SUR MER</t>
  </si>
  <si>
    <t>PERU Y SARMIENTO</t>
  </si>
  <si>
    <t>Longitud Total (KM)</t>
  </si>
  <si>
    <t xml:space="preserve">Tiempo total de vuelta (H:M)      </t>
  </si>
  <si>
    <t>Velocidad media de  operación (KM/HR)</t>
  </si>
  <si>
    <t xml:space="preserve">frecuencia </t>
  </si>
  <si>
    <t>Kilometros</t>
  </si>
  <si>
    <t>Kilometros acumulados</t>
  </si>
  <si>
    <t>FRECUENCIAS</t>
  </si>
  <si>
    <t>Frecuencias Diurnas:</t>
  </si>
  <si>
    <t>Frecuencias Nocturnas:</t>
  </si>
  <si>
    <t>Frecuencias Totales:</t>
  </si>
  <si>
    <t xml:space="preserve">Longitud del recorrido (sin KM muerto): </t>
  </si>
  <si>
    <t>Kilómetros</t>
  </si>
  <si>
    <t>Kilometros Muertos</t>
  </si>
  <si>
    <t>Observaciones</t>
  </si>
  <si>
    <t>TRONCAL</t>
  </si>
  <si>
    <t>SABADO</t>
  </si>
  <si>
    <t>DOMINGOS Y FERIADOS</t>
  </si>
  <si>
    <r>
      <rPr>
        <sz val="11"/>
        <color indexed="8"/>
        <rFont val="Arial"/>
        <family val="2"/>
      </rPr>
      <t>Inicio servicio</t>
    </r>
    <r>
      <rPr>
        <sz val="10"/>
        <color indexed="8"/>
        <rFont val="Arial"/>
        <family val="2"/>
      </rPr>
      <t>: Control Rodeo de la Cruz</t>
    </r>
  </si>
  <si>
    <r>
      <rPr>
        <sz val="11"/>
        <color indexed="8"/>
        <rFont val="Arial"/>
        <family val="2"/>
      </rPr>
      <t>Fin servicio</t>
    </r>
    <r>
      <rPr>
        <sz val="10"/>
        <color indexed="8"/>
        <rFont val="Arial"/>
        <family val="2"/>
      </rPr>
      <t>: Control Rodeo de la Cruz</t>
    </r>
  </si>
  <si>
    <t xml:space="preserve"> </t>
  </si>
  <si>
    <t>PUEBLO NUEVO - Bº LA FAVORITA AP. Bº ESCORIHUELA</t>
  </si>
  <si>
    <t>frecuencia</t>
  </si>
  <si>
    <t>AP TRONCAL</t>
  </si>
  <si>
    <t>FERCUENCIAS</t>
  </si>
  <si>
    <t>PLANILLA DE HORARIOS</t>
  </si>
  <si>
    <t>FRECUENCIA</t>
  </si>
  <si>
    <t>SARMIENTO</t>
  </si>
  <si>
    <t>HTAL CENTRAL</t>
  </si>
  <si>
    <t>MONTEVIDEO Y 25 DE MAYO</t>
  </si>
  <si>
    <t>ETOM</t>
  </si>
  <si>
    <t>Bº MUNICIPAL - Bº SUYAI - RODEO DE LA CRUZ</t>
  </si>
  <si>
    <t>Control – E. Gonzalez – Ferrer  – Bandera de los Andes – Godoy cruz – Tirasso – Bº Municipal– Tirasso -  Bº Suyai –Serú - Mendoza –Higuerita – Roca – Serú – Rópolo - Tirasso - Godoy Cruz – Mitre – O Brien – Costanera – Alem – Montevideo - 25 de Mayo - P. Molina - Rondeau – Costanera (ETOM) – Godoy cruz – Tirasso – Rópolo -  Serú – Roca – Higuerita – Mendoza – Serú  - B º Suyai – Tirasso – Bº Municipal– Tirasso  - Godoy Cruz – A. Álvarez - Bandera de los Andes – Ferrer – Bebedero - Carlos Gardel  - Control.-</t>
  </si>
  <si>
    <t>Terminal o  Control</t>
  </si>
  <si>
    <t>SARMIENTO Y GODOY CRUZ</t>
  </si>
  <si>
    <t>OBRIEN Y COSTANERA</t>
  </si>
  <si>
    <r>
      <rPr>
        <sz val="11"/>
        <color theme="1"/>
        <rFont val="Arial"/>
        <family val="2"/>
      </rPr>
      <t>Inicio servicio</t>
    </r>
    <r>
      <rPr>
        <sz val="10"/>
        <color theme="1"/>
        <rFont val="Arial"/>
        <family val="2"/>
      </rPr>
      <t>: Control Rodeo de la Cruz</t>
    </r>
  </si>
  <si>
    <r>
      <rPr>
        <sz val="11"/>
        <color theme="1"/>
        <rFont val="Arial"/>
        <family val="2"/>
      </rPr>
      <t>Fin servicio</t>
    </r>
    <r>
      <rPr>
        <sz val="10"/>
        <color theme="1"/>
        <rFont val="Arial"/>
        <family val="2"/>
      </rPr>
      <t>: Control Rodeo de la Cruz</t>
    </r>
  </si>
  <si>
    <t>Bº PARAGUAY - Bº SUYAI - RUGBY CLUB - Bº ESCORIHUELA - RODEO DE LA CRUZ</t>
  </si>
  <si>
    <t>TERMINAL O CONTROL</t>
  </si>
  <si>
    <t>SALIDA Bº LA FAVORITA</t>
  </si>
  <si>
    <t>PORTONES DEL PARQUE</t>
  </si>
  <si>
    <t>SARMIENTO Y 25 DE MAYO</t>
  </si>
  <si>
    <t>MONTECASEROS Y BELTRAN</t>
  </si>
  <si>
    <t>SARMIENTO Y PERU</t>
  </si>
  <si>
    <t>LLEGADA Bº LA FAVORITA</t>
  </si>
  <si>
    <t>Terminal o  Control Bº La Favorita</t>
  </si>
  <si>
    <t>LOCAL LA FAVORITA X HOSPITAL CENTRAL ap. Escuela Claret</t>
  </si>
  <si>
    <t>ESC. CLARET</t>
  </si>
  <si>
    <t>HOSPITAL LAGOMAGGIORE</t>
  </si>
  <si>
    <t>CLUB REGATTAS</t>
  </si>
  <si>
    <t>PATRICIAS Y MONTEVIDEO</t>
  </si>
  <si>
    <t>Terminal o  Control Las Violetas</t>
  </si>
  <si>
    <r>
      <rPr>
        <sz val="11"/>
        <color indexed="8"/>
        <rFont val="Arial"/>
        <family val="2"/>
      </rPr>
      <t>Inicio servicio</t>
    </r>
    <r>
      <rPr>
        <sz val="10"/>
        <color indexed="8"/>
        <rFont val="Arial"/>
        <family val="2"/>
      </rPr>
      <t>: Las Violetas</t>
    </r>
  </si>
  <si>
    <t>Puente de Hierro</t>
  </si>
  <si>
    <t>Corralitos</t>
  </si>
  <si>
    <t>Ponce y B. de los Andes</t>
  </si>
  <si>
    <t>Tirasso</t>
  </si>
  <si>
    <t>Arenales</t>
  </si>
  <si>
    <t>COLON y PATRICIAS</t>
  </si>
  <si>
    <t>RIOJA Y RONDEAU</t>
  </si>
  <si>
    <t>sarmiento</t>
  </si>
  <si>
    <t xml:space="preserve">Ponce y Bandera </t>
  </si>
  <si>
    <r>
      <rPr>
        <sz val="11"/>
        <color indexed="8"/>
        <rFont val="Arial"/>
        <family val="2"/>
      </rPr>
      <t>Fin servicio</t>
    </r>
    <r>
      <rPr>
        <sz val="10"/>
        <color indexed="8"/>
        <rFont val="Arial"/>
        <family val="2"/>
      </rPr>
      <t>: Las Violetas</t>
    </r>
  </si>
  <si>
    <t xml:space="preserve">CORRALITOS POR ACCESO ESTE </t>
  </si>
  <si>
    <r>
      <rPr>
        <sz val="11"/>
        <color indexed="8"/>
        <rFont val="Arial"/>
        <family val="2"/>
      </rPr>
      <t>Inicio servicio</t>
    </r>
    <r>
      <rPr>
        <sz val="10"/>
        <color indexed="8"/>
        <rFont val="Arial"/>
        <family val="2"/>
      </rPr>
      <t>: Control AuxiliarCorralitos</t>
    </r>
  </si>
  <si>
    <t>Htal. Central</t>
  </si>
  <si>
    <t>Rioja y Rondeau</t>
  </si>
  <si>
    <r>
      <rPr>
        <sz val="11"/>
        <color indexed="8"/>
        <rFont val="Arial"/>
        <family val="2"/>
      </rPr>
      <t>Fin servicio</t>
    </r>
    <r>
      <rPr>
        <sz val="10"/>
        <color indexed="8"/>
        <rFont val="Arial"/>
        <family val="2"/>
      </rPr>
      <t>: Control Auxiliar Corralitos</t>
    </r>
  </si>
  <si>
    <t>SABADOS</t>
  </si>
  <si>
    <t>CORRALITOS - RODEO DE LA CRUZ POR SAN JUAN - GRILLI - SAN VICENTE</t>
  </si>
  <si>
    <t>CORRALITOS</t>
  </si>
  <si>
    <t>MILAGROS Y G. CRUZ</t>
  </si>
  <si>
    <t>TRES ESQUINAS</t>
  </si>
  <si>
    <t>ESPAÑA Y LIBERTAD</t>
  </si>
  <si>
    <t>ARENALES Y BANDERA</t>
  </si>
  <si>
    <r>
      <rPr>
        <sz val="11"/>
        <color theme="1"/>
        <rFont val="Arial"/>
        <family val="2"/>
      </rPr>
      <t>Inicio servicio</t>
    </r>
    <r>
      <rPr>
        <sz val="10"/>
        <color theme="1"/>
        <rFont val="Arial"/>
        <family val="2"/>
      </rPr>
      <t>: Control AuxiliarCorralitos</t>
    </r>
  </si>
  <si>
    <t>CHILE Y LIBERTAD</t>
  </si>
  <si>
    <r>
      <rPr>
        <sz val="11"/>
        <color theme="1"/>
        <rFont val="Arial"/>
        <family val="2"/>
      </rPr>
      <t>Fin servicio</t>
    </r>
    <r>
      <rPr>
        <sz val="10"/>
        <color theme="1"/>
        <rFont val="Arial"/>
        <family val="2"/>
      </rPr>
      <t>: Control Auxiliar Corralitos</t>
    </r>
  </si>
  <si>
    <t>CORRALITOS - RODEO DE LA CRUZ POR CARRIL NACIONAL</t>
  </si>
  <si>
    <t>Inicio servicio: Control AuxiliarCorralitos</t>
  </si>
  <si>
    <t>Fin servicio: Control Auxiliar Corralitos</t>
  </si>
  <si>
    <t>SÁBADOS</t>
  </si>
  <si>
    <t>CORRALITOS - RODEO DE LA CRUZ POR CARRIL GODOY CRUZ</t>
  </si>
  <si>
    <t>PUENTE DE HIERRO - COLONIA SEGOVIA - CENTRO</t>
  </si>
  <si>
    <t>largo</t>
  </si>
  <si>
    <t xml:space="preserve">corto </t>
  </si>
  <si>
    <r>
      <rPr>
        <sz val="11"/>
        <color theme="1"/>
        <rFont val="Arial"/>
        <family val="2"/>
      </rPr>
      <t>Inicio servicio</t>
    </r>
    <r>
      <rPr>
        <sz val="10"/>
        <color theme="1"/>
        <rFont val="Arial"/>
        <family val="2"/>
      </rPr>
      <t>: Control Pte. De Hierro</t>
    </r>
  </si>
  <si>
    <t>severo del castillo Y ferrari</t>
  </si>
  <si>
    <t xml:space="preserve">Ferrari y B.Vecinos - </t>
  </si>
  <si>
    <t>Escuela Lugones</t>
  </si>
  <si>
    <t>Tres Esquinas</t>
  </si>
  <si>
    <t>bander de los andes y ponce</t>
  </si>
  <si>
    <t>arenales</t>
  </si>
  <si>
    <r>
      <rPr>
        <sz val="11"/>
        <color theme="1"/>
        <rFont val="Arial"/>
        <family val="2"/>
      </rPr>
      <t>Fin servicio</t>
    </r>
    <r>
      <rPr>
        <sz val="10"/>
        <color theme="1"/>
        <rFont val="Arial"/>
        <family val="2"/>
      </rPr>
      <t>: Control Pte de Hierro</t>
    </r>
  </si>
  <si>
    <t>DOMINGO</t>
  </si>
  <si>
    <t>CORRALITOS - LA PRIMAVERA - MUNICIPALIDAD DE GUAYMALLEN</t>
  </si>
  <si>
    <r>
      <rPr>
        <sz val="11"/>
        <color theme="1"/>
        <rFont val="Arial"/>
        <family val="2"/>
      </rPr>
      <t>Inicio servicio</t>
    </r>
    <r>
      <rPr>
        <sz val="10"/>
        <color theme="1"/>
        <rFont val="Arial"/>
        <family val="2"/>
      </rPr>
      <t>: Control Aux. Corralitos</t>
    </r>
  </si>
  <si>
    <t>Durand</t>
  </si>
  <si>
    <t>ruta 20 y reconquista</t>
  </si>
  <si>
    <t>victor hugo y humberto primo</t>
  </si>
  <si>
    <t>primavera</t>
  </si>
  <si>
    <t>ponce y bandera de los andes</t>
  </si>
  <si>
    <t>tirasso</t>
  </si>
  <si>
    <t>urquiza y godoy cruz</t>
  </si>
  <si>
    <t>bandera y arenales</t>
  </si>
  <si>
    <t>muni gllen.</t>
  </si>
  <si>
    <t>godoy cruz y urquiza</t>
  </si>
  <si>
    <t>bandera de los andes y ponce</t>
  </si>
  <si>
    <t>victor hugo y h. primo</t>
  </si>
  <si>
    <t>reconquista y ruta 20</t>
  </si>
  <si>
    <r>
      <rPr>
        <sz val="11"/>
        <color theme="1"/>
        <rFont val="Arial"/>
        <family val="2"/>
      </rPr>
      <t xml:space="preserve">Fin Servicio </t>
    </r>
    <r>
      <rPr>
        <sz val="10"/>
        <color theme="1"/>
        <rFont val="Arial"/>
        <family val="2"/>
      </rPr>
      <t>: Control Aux. Corralitos</t>
    </r>
  </si>
  <si>
    <r>
      <rPr>
        <sz val="11"/>
        <rFont val="Arial"/>
        <family val="2"/>
      </rPr>
      <t>Inicio servicio</t>
    </r>
    <r>
      <rPr>
        <sz val="10"/>
        <rFont val="Arial"/>
        <family val="2"/>
      </rPr>
      <t>: Control Auxiliar Corralitos</t>
    </r>
  </si>
  <si>
    <t>DURAND</t>
  </si>
  <si>
    <t>RUTA 20 Y SERPA</t>
  </si>
  <si>
    <t>PRIMAVERA</t>
  </si>
  <si>
    <t>DIABLILLO Y ARGUMEDO</t>
  </si>
  <si>
    <t>ROTONDA SALCEDO</t>
  </si>
  <si>
    <t>MILAGROS Y GODOY CRUZ</t>
  </si>
  <si>
    <t>Milagros  Y Godoy Cruz</t>
  </si>
  <si>
    <t>HABIL</t>
  </si>
  <si>
    <t xml:space="preserve">R. DE LA CRUZ - CORRALITOS - LA PRIMAVERA - COLONIA BOMBAL - F. LUIS BELTRÁN </t>
  </si>
  <si>
    <t>pascual Lauriente</t>
  </si>
  <si>
    <t>Ruta 20 y  Severo del castillo</t>
  </si>
  <si>
    <t>2 de mayo</t>
  </si>
  <si>
    <t>Serpa y Mitre</t>
  </si>
  <si>
    <t>Ruta 20 y Los Alamos</t>
  </si>
  <si>
    <t>Roma y Don Bosco</t>
  </si>
  <si>
    <t>Roma y San Jose</t>
  </si>
  <si>
    <t>Los baños y Lat. Accceso este</t>
  </si>
  <si>
    <t>Htal. Metraux</t>
  </si>
  <si>
    <t>RUTA 50 Y LOS BAÑOS</t>
  </si>
  <si>
    <t>pascual lauriente</t>
  </si>
  <si>
    <r>
      <rPr>
        <sz val="11"/>
        <color theme="1"/>
        <rFont val="Arial"/>
        <family val="2"/>
      </rPr>
      <t>fin servicio</t>
    </r>
    <r>
      <rPr>
        <sz val="10"/>
        <color theme="1"/>
        <rFont val="Arial"/>
        <family val="2"/>
      </rPr>
      <t>: Control Rodeo de la Cruz</t>
    </r>
  </si>
  <si>
    <r>
      <rPr>
        <sz val="11"/>
        <color indexed="8"/>
        <rFont val="Arial"/>
        <family val="2"/>
      </rPr>
      <t>fin servicio</t>
    </r>
    <r>
      <rPr>
        <sz val="10"/>
        <color indexed="8"/>
        <rFont val="Arial"/>
        <family val="2"/>
      </rPr>
      <t>: Control Rodeo de la Cruz</t>
    </r>
  </si>
  <si>
    <t>RODEO DE LA CRUZ -F. LUIS BELTRÁN - COLONIA BOMBAL - LA PRIMAVERA - CORRALITOS</t>
  </si>
  <si>
    <t>COLONIA BOMBAL - RODEO DE LA CRUZ - CENTRO</t>
  </si>
  <si>
    <t>SALIDA TERMINAL</t>
  </si>
  <si>
    <t>Urquiza</t>
  </si>
  <si>
    <t>Arco</t>
  </si>
  <si>
    <t>KM 8</t>
  </si>
  <si>
    <t xml:space="preserve">ROD. DEL MEDIO </t>
  </si>
  <si>
    <t>R20 Y DON BOSCO</t>
  </si>
  <si>
    <t>HTAL.CTRAL</t>
  </si>
  <si>
    <t>LLEGADA TERMINAL</t>
  </si>
  <si>
    <t>POR ACCESO ESTE</t>
  </si>
  <si>
    <t>km 11</t>
  </si>
  <si>
    <t>RODEO DE LA CRUZ - COLONIA BOMBAL</t>
  </si>
  <si>
    <t>Sale de control Rodeo – E. Gonzalez – Lateral norte Acceso Este – Famatina – Bandera de los Andes – Ruta 50 – Don Bosco – Ruta 20 – Don Bosco - Roma – Irigoyen – Belgrano – San José – Roma – Los Baños – Ruta 50 – Bandera de los Andes – Cicciu – A.- Calle – Famatina – Lateral norte Acceso este – E. Gonzalez – Ferrer – Bebedero – Carlos Gardel – Control.-</t>
  </si>
  <si>
    <t>FAMATINA y bandera</t>
  </si>
  <si>
    <t>Ruta 50 y don bosco</t>
  </si>
  <si>
    <t>ruta 20 y don bosco</t>
  </si>
  <si>
    <t>roma y don bosco</t>
  </si>
  <si>
    <t>ruta 50 y los baños</t>
  </si>
  <si>
    <t xml:space="preserve">arco </t>
  </si>
  <si>
    <t>famatina y guanacache</t>
  </si>
  <si>
    <t>ponce y e. gonzalez</t>
  </si>
  <si>
    <t>FRAY LUIS BELTRAN -RODEO DEL MEDIO-RODEO DE LA CRUZ (H)</t>
  </si>
  <si>
    <t>llegada</t>
  </si>
  <si>
    <t>Pascual Lauriente</t>
  </si>
  <si>
    <t>Ruta 50 y Los Alamos</t>
  </si>
  <si>
    <t>Los Alamos y Ruta 20</t>
  </si>
  <si>
    <t>Ruta 20 y Ruta 33</t>
  </si>
  <si>
    <t>Esc. Titarelli</t>
  </si>
  <si>
    <t>ruta 50 y Las Margaritas</t>
  </si>
  <si>
    <t>Ruta 50 y Los Baños</t>
  </si>
  <si>
    <t>Km 8</t>
  </si>
  <si>
    <t>FRAY LUIS BELTRAN -RODEO DEL MEDIO-RODEO DE LA CRUZ (AH)</t>
  </si>
  <si>
    <t>Ruta 50 y Los baños</t>
  </si>
  <si>
    <t>ESCOLAR CORSINO PESTALOZZI</t>
  </si>
  <si>
    <t xml:space="preserve">Control Puente de Hierro – Pacheco – Severo del Castillo – Ferrari – Tabanera – Esc. Pestalozzi – Grenon – San Miguel – Ferrari – Severo del Castillo – Control Puente de Hierro. - </t>
  </si>
  <si>
    <r>
      <rPr>
        <sz val="11"/>
        <color theme="1"/>
        <rFont val="Arial"/>
        <family val="2"/>
      </rPr>
      <t>Inicio servicio</t>
    </r>
    <r>
      <rPr>
        <sz val="10"/>
        <color theme="1"/>
        <rFont val="Arial"/>
        <family val="2"/>
      </rPr>
      <t>: Control Corralitos</t>
    </r>
  </si>
  <si>
    <t>ESCUELA PESTALOZZI</t>
  </si>
  <si>
    <r>
      <rPr>
        <sz val="11"/>
        <color theme="1"/>
        <rFont val="Arial"/>
        <family val="2"/>
      </rPr>
      <t>Fin servicio</t>
    </r>
    <r>
      <rPr>
        <sz val="10"/>
        <color theme="1"/>
        <rFont val="Arial"/>
        <family val="2"/>
      </rPr>
      <t>: Control Corralitos</t>
    </r>
  </si>
  <si>
    <t>ESCOLAR ISIDRO MAZZA</t>
  </si>
  <si>
    <t>Control - E. Gonzalez – Famatina - Adolfo Calle – Cicciu - Bandera de los Andes - Esc. Isidro Mazza - Escuela Kennedy -  Ruta 50 - Don Bosco - Hasta Ruta 20- Vuelve por Don Bosco - Roma - Colegio Sagrada Familia - Roma  - Irigoyen - Esc. Nueva S/N (Colonia Bombal) - Belgrano - San José - Roma - Los Baños - Ruta 50 (Topón) - Ruta 50 - Km 8 - Escuela Aguirre - Bandera de los Andes - Famatina - Elpidio Gonzalez – Ferrer – Bebedero – Carlos Gardel - Control Rodeo De La Cruz .-</t>
  </si>
  <si>
    <t xml:space="preserve">Control - E. Gonzalez – Famatina - Adolfo Calle – Cicciu - Bandera de los Andes - Esc. Isidro Mazza - Escuela Kennedy - Ruta 50 - Don Bosco - Roma-(Colegio Sagrada Familia) - Roma - Don Bosco Hasta Ruta 20 - Don Bosco – Roma - Irigoyen - Esc. Nueva S/N - Belgrano - San José - Roma - Los Baños-Ruta 50- Pueyrredón – Sarmiento – Moreno - Ruta 50 - Esc. Isidro Maza - Don Bosco Hasta Ruta 20- Don Bosco - Roma - Los Baños - Ruta 50 - Esc. Isidro Mazza - Escuela Kennedy -  Ruta 50 -  Km 8 - Escuela Aguirre - Bandera de los Andes - Famatina - Elpidio Gonzalez - Ferrer – Bebedero – Carlos Gardel - Control Rodeo De La Cruz - </t>
  </si>
  <si>
    <t>COLEGIO SAG. FAMILIA</t>
  </si>
  <si>
    <t>ESCOLAR CORSINO - PESTALOZZI</t>
  </si>
  <si>
    <t>Bº LAS CHACRAS</t>
  </si>
  <si>
    <t>S. CASTILLO Y SAENZ PEÑA</t>
  </si>
  <si>
    <t>ESCUELA CORSINO</t>
  </si>
  <si>
    <t>S.CASTILLO Y SAENZ PEÑA</t>
  </si>
  <si>
    <t>ESCOLAR COLONIA BOMBAL - PEDREGAL</t>
  </si>
  <si>
    <t>Control - Elpidio González - Arturo González - Bandera De Los Andes - Ruta 50 - Don Bosco – Roma - El Bosque - San Martin - Don Bosco - Ruta 20 – Serpa - (Hasta Ruta 50) - Serpa (Escuela Remedios De Escalada) – Serpa - Ruta 20 - Don Bosco - San Martin - El Bosque – Roma - Don Bosco - Ruta 50 - Bandera De Los Andes - Arturo González - Elpidio González - Control-</t>
  </si>
  <si>
    <r>
      <rPr>
        <sz val="11"/>
        <color theme="1"/>
        <rFont val="Arial"/>
        <family val="2"/>
      </rPr>
      <t>Inicio servicio</t>
    </r>
    <r>
      <rPr>
        <sz val="10"/>
        <color theme="1"/>
        <rFont val="Arial"/>
        <family val="2"/>
      </rPr>
      <t>: Control Rodeo</t>
    </r>
  </si>
  <si>
    <t>RUTA 50 Y DON BOSCO</t>
  </si>
  <si>
    <t>ROMA Y DON BOSCO</t>
  </si>
  <si>
    <t>SAN MARTIN   DON BOSCO</t>
  </si>
  <si>
    <t>DON BOSCO Y RUTA 20</t>
  </si>
  <si>
    <t>RUTA 20 Y     SERPA</t>
  </si>
  <si>
    <t>SERPA Y RUTA 50</t>
  </si>
  <si>
    <t>ESCOLAR ARGUMEDO - FELIX BOGADO</t>
  </si>
  <si>
    <t>ESC. MAESTROS MENDOCINOS</t>
  </si>
  <si>
    <t>PUENTE DE HIERRO</t>
  </si>
  <si>
    <t>ESC. ARGUMEDO</t>
  </si>
  <si>
    <t>FERRARI Y MILAGROS</t>
  </si>
  <si>
    <t xml:space="preserve">ESC. LUGONES </t>
  </si>
  <si>
    <t>ESC F.BOGADO</t>
  </si>
  <si>
    <t>Bº MALVINAS</t>
  </si>
  <si>
    <t>ESCOLAR ARGUMEDO - LAS VIOLETAS</t>
  </si>
  <si>
    <t>ARCO DE RODEO</t>
  </si>
  <si>
    <t>PTE. DE HIERRO</t>
  </si>
  <si>
    <t>ESC. MAESTROS MEND.</t>
  </si>
  <si>
    <t>PTE DE HIERRO</t>
  </si>
  <si>
    <r>
      <rPr>
        <sz val="11"/>
        <color theme="1"/>
        <rFont val="Arial"/>
        <family val="2"/>
      </rPr>
      <t>Fin servicio</t>
    </r>
    <r>
      <rPr>
        <sz val="10"/>
        <color theme="1"/>
        <rFont val="Arial"/>
        <family val="2"/>
      </rPr>
      <t>: Control Rodeo</t>
    </r>
  </si>
  <si>
    <t>ESCOLAR ARGUMEDO - Bº SAN VICENTE</t>
  </si>
  <si>
    <t>RECORRIDO POR TEXTO</t>
  </si>
  <si>
    <t>ESCOLAR ARGUMEDO POR CARRIL GODOY CRUZ</t>
  </si>
  <si>
    <t>PRIMAVERA CENTRO</t>
  </si>
  <si>
    <t>CAMPO DE LOS HUESOS</t>
  </si>
  <si>
    <t xml:space="preserve">CORRALITOS </t>
  </si>
  <si>
    <t>KM 14</t>
  </si>
  <si>
    <t>ESCOLAR SILVANO RODRIGUEZ</t>
  </si>
  <si>
    <t xml:space="preserve">Control Rodeo De La Cruz:  Elpidio González – Ferrer – Bandera de los Andes – Azurduy - A. González – Argumedo - Escuela Benjamín Argumedo - Escuela Félix Bogado -  Hasta callejón El Diablillo – C. Argumedo – Severo del Castillo - Salcedo – Severo Del Castillo – Ruta 20 – Hasta Esc. Silvano Rodríguez – Ruta 20 - Reconquista – Humberto Primo – Las Carpas – Hasta 9 de Julio – Las carpas – Humberto Primo - Víctor Hugo – Buenos Aires – Reconquista – Ruta 20 - Hasta La - Escuela Silvano Rodríguez - Ruta 20 – Severo Del Castillo – Juana Azurduy – A. Gonzalez – Misiones - Carlos Gardel – Control Rodeo De La Cruz.- </t>
  </si>
  <si>
    <t>ESCUELA ARGUMEDO</t>
  </si>
  <si>
    <t>ESCUELA SILVANO ROD.</t>
  </si>
  <si>
    <t xml:space="preserve">Control Rodeo de la Cruz:  Elpidio González – A. González – C. Argumedo (Escuela Argumedo)–Hasta Callejón el Diablillo – C. Argumedo - Severo del Castillo - Salcedo – Severo del Castillo – Ruta 20 - Hasta la Escuela Silvano Rodríguez – Ruta 20 - Reconquista – Humberto Primo – Las Carpas – Hasta 9 de Julio – Las carpas – Humberto Primo - Víctor Hugo – Ruta 20 – Don Bosco - Roma (escuela Sagrada Familia.)- Roma – Los Baños - Ruta 50 – Bandera de los Andes – Carril Nacional - Famatina – Elpidio González – Ferrer - Bebedero – Carlos Gardel - Control Rodeo de la Cruz. </t>
  </si>
  <si>
    <t>ESCOLAR VIDELA CORREAS</t>
  </si>
  <si>
    <t xml:space="preserve">LLEGADA </t>
  </si>
  <si>
    <t>ESC. VIDELA CORREAS</t>
  </si>
  <si>
    <t>ROTONDA ORZALI</t>
  </si>
  <si>
    <t>ESCOLAR EVA PERON</t>
  </si>
  <si>
    <t>SALA 1º AUXILIOS</t>
  </si>
  <si>
    <t>ESC. EVA PERON</t>
  </si>
  <si>
    <t>ESCOLAR REMEDIOS DE ESCALADA</t>
  </si>
  <si>
    <t>CONTROL</t>
  </si>
  <si>
    <t>SERPA Y ACC.ESTE</t>
  </si>
  <si>
    <t>ESC. REMEDIOS de  ESCALADA</t>
  </si>
  <si>
    <t xml:space="preserve">ESC. REMEDIOS </t>
  </si>
  <si>
    <t>ESCOLAR Bº OLIVARES - VIDELA CORREAS</t>
  </si>
  <si>
    <t>Bº OLIVARES</t>
  </si>
  <si>
    <t>ESCOLAR REF. BENJAMIN ARGUMEDO</t>
  </si>
  <si>
    <t>Salida Control Rodeo de la Cruz – Elpidio González – Ferrer – Bandera de los Andes – Juana Azurduy - Arturo Gonzalez - Severo del Castillo - Argumedo - (llega a escuela Argumedo) - vta. Argumedo - Severo del Castillo - Arturo Gonzalez - Juana Arzuduy - Bandera de los Andes -Pascual Lauriente (Centro de Salud)- Agustín Álvarez –Bandera de Los Andes - Torrontegui – Godoy Cruz – Sánchez – Buena Nueva – (escuela Lugones)- Buenos Vecinos – Ferrari – Severo del Castillo – Control  Pte. Hierro – Severo del Castillo – Ferrari - – Buenos Vecinos  - Buenos Aires – Sánchez - Buena Nueva   – (escuela Lugones) – Buenos Vecinos – Torrontegui  - Bandera de Los Andes – Agustín Álvarez – Pascual Lauriente – (Centro de Salud) – Bandera de Los  Andes – Arturo González – Elpidio González - llegada a Control Rodeo de la Cruz</t>
  </si>
  <si>
    <t>CONTROL RODEO</t>
  </si>
  <si>
    <t>PONCE Y BANDERA</t>
  </si>
  <si>
    <t>SANCHEZ Y BUENOS AIRES</t>
  </si>
  <si>
    <t>CONTROL CORRALITOS</t>
  </si>
  <si>
    <t>roma y san josé</t>
  </si>
  <si>
    <t>ROMA Y SAN JOSE</t>
  </si>
  <si>
    <t>R50 Y LOS BAÑOS</t>
  </si>
  <si>
    <t>Inicio servicio: Control Rodeo de la Cruz</t>
  </si>
  <si>
    <t xml:space="preserve">Salida de Control Rodeo de la Cruz , Elpidio González, Ferrer, Bandera de los Andes, Reconquista, Alem - Chile, Sarmiento, Emilio Civit , Av. El Libertador, Neruda,  Aliar,  Progreso -  Av. El Libertador, Emilio Civit , Sarmiento, 25 de Mayo, Rivadavia, Patricias Mendocinas, Pedro Molina , San Juan , Alem -  Av. Gobernador Ricardo Videla -  Saavedra – Allayme - AlvarezCondarco - Tropero Sosa - Bandera de los Andes -  Carril Nacional - Arturo Gonzalez -  Elpidio Gonzalez -  Control. </t>
  </si>
  <si>
    <t xml:space="preserve">Salida de Control Rodeo de la Cruz -  Elpidio González – Ferrer – Bandera de los Andes – Ponce – Elpidio González – Famatina – Guanacache – Ciudad de Venecia – Solari – Alberti - Adolfo Calle - Cicciú – Carril Nacional – Bandera de los Andes – Reconquista – Alem – Montevideo – Chile, Sarmiento, Emilio Civit , Av. El Libertador – Progreso – Fuentealba – Neruda -  Av. El Libertador, Emilio Civit , Sarmiento, 25 de Mayo, Rivadavia, Patricias Mendocinas, Pedro Molina , San Juan , Alem – Avenida Gobernador Ricardo Videla – Saavedra - Allayme – Álvarez Condarco – Tropero Sosa – Bandera de los Andes - Carril Nacional – Famatina – Adolfo Calle – Alberti – Solari – Cdad. De Venecia – Guanacache – Famatina – Elpidio González – Lat. Norte Acceso este - Ponce – Bandera de los andes  - A. Gonzalez -  Elpidio González - Control. </t>
  </si>
  <si>
    <t>Sale de Favorita Neruda - Fuente Alba - Progreso - Escuela claret -  Av. Libertador - Emilio Civit - Sarmiento - 25 de Mayo - Pedro molina - Rondeau - San juan - Alem - Salta - Lavalle - Montecaseros - Maipu - San Martin - maza - 9 de Julio - Godoy cruz - Patricias - espejo - 25 de Mayo - Sarmiento - E. Civit - Av. libertador -Progreso - Escuela Claret - Fuente Alba - Neruda - Bº La Favorita</t>
  </si>
  <si>
    <t>Sale de control Auxiliar de Corralitos – Callejón Pacheco – Severo del Castillo – Rotonda de Salcedo – Godoy Cruz – Buenos Vecinos - Torrontegui - Bandera de los Andes – Arenales – Av. Acceso este – Rosario – Acceso Este – Estrada – Acceso Este – Cañadita Alegre – Acceso Este – Av. Gdor. Videla – Reconquista  - Alem – Montecaseros – Catamarca  - Rioja – Av. Vicente Zapata – Colon -  Patricias Mendocinas – Pedro Molina  - Rondeau – Costanera – Acceso este – Cañadita Alegre – Acceso Este – Estrada – Acceso Este - Arenales – Bandera de los Andes – Torrontegui – Buenos Vecinos – Godoy Cruz – Rotonda de Salcedo – Severo del Castillo – Pacheco – Control Auxiliar Corralitos.-</t>
  </si>
  <si>
    <t>Sale de control Auxiliar Corralitos – Pacheco - Severo del Castillo – Claveles Mendocinos – Calle n°1 – Pacheco - Tabanera – Guerrero – Severo del Castillo – Bº San Vicente – Severo del Castillo – San Juan  - Milagros – Godoy Cruz  - Buenos Vecinos – Torrontegui – Bandera de los Andes  - Arenales – España – Libertad – Municipalidad de Guaymallén - Yatay – Arenales – Bandera de los Andes – Torrontegui – Buenos Vecinos  – Godoy Cruz – Milagros – San Juan  - Severo del Castillo –– Bº San Vicente – Severo del Castillo – Guerrero (Bº Grilli) – Tabanera – Pacheco – Calle n°1 – Claveles Mendocinos – Severo del Castillo  - Pacheco - Control Corralitos.</t>
  </si>
  <si>
    <t xml:space="preserve">Control Puente de Hierro – Pacheco - Severo del Castillo – Rotonda Salcedo - Godoy Cruz – Buenos Vecinos – Torrontegui – Ponce – Bandera de los Andes - Reconquista - Alem - Rioja – Rondeau - Avenida Gobernador Ricardo Videla - Saavedra – Allayme – A. Condarco – Tropero Sosa – Bandera de los Andes – Torrontegui – Buenos Vecinos – Godoy Cruz – Rotonda Salcedo - Severo del Castillo – Pacheco - Puente de Hierro. - </t>
  </si>
  <si>
    <t>Sale de control – Pacheco - Puente de Hierro – Severo del Castillo - Ferrari - Buenos Vecinos - (Esc. Lugones) - Buena nueva - Sánchez - Godoy Cruz – Buenos vecinos - Torrontegui – Ponce - Bandera de los Andes - A. Álvarez - Godoy Cruz - Mitre – O´brien - Costanera - Alem - Rioja -Rondeau - Costanera - Terminal - Costanera - Godoy Cruz - A. Álvarez - Bandera de los Andes – Ponce - Torrontegui – Buenos Vecinos – Godoy Cruz - Sánchez - Buena Nueva - Buenos vecinos - Ferrari - Severo del Castillo – Pacheco - Control puente de Hierro.-</t>
  </si>
  <si>
    <t>Sale de control auxiliar Corralitos – Pacheco - Severo del Castillo – Ruta 20 – Reconquista – Humberto Primo - Víctor Hugo – Buenos Aires – Reconquista - Ruta 20 – Serpa – Mitre – B. Argumedo – Paladini - Callejón Diablillo – Celestino Argumedo – Severo del Castillo – Juana Azurduy – Bandera de los Andes- A. Álvarez – Godoy Cruz – Urquiza – Bandera de los Andes – Arenales – S. Rodríguez – Libertad – (Municipalidad de Guaymallén) – Libertad – Yatay – Arenales – Bandera de los Andes – Urquiza – Godoy cruz – A. Álvarez – Juana Azurduy – Severo del Castillo – C. Argumedo – Callejón Diablillo - Paladini – B. Argumedo – Mitre – Serpa - Ruta 20 – Reconquista – Buenos Aires – Víctor Hugo – Humberto Primo – Reconquista – Ruta 20 - San Martin – Durand – Severo del Castillo – Pacheco – Control Auxiliar Corralitos. –</t>
  </si>
  <si>
    <t xml:space="preserve">Sale de control Rodeo de la Cruz – E. Gonzalez – Ferrer - Bandera de los Andes – A. Álvarez – Pascual Lauriente – Bandera de los Andes – Juana Azurduy – Severo del Castillo – 2 de Mayo – Reconquista – Humberto Primo – Las Carpas – reg. X Las Carpas - Humberto Primo  - Reconquista - Argumedo Mitre – Serpa -– Ruta 20 hasta  Los Álamos – Ruta 20 – Don Bosco – Roma  - Del Bosque – San Martin – Irigoyen – Belgrano – San José – Roma – Los Baños – Lateral norte Acceso Este – A. Álvarez – Ruta 50 – Bandera de los Andes – Pascual Lauriente – A. Álvarez – Bandera de los Andes – Ferrer – Bebedero – Carlos Gardel – Control – </t>
  </si>
  <si>
    <t xml:space="preserve">Sale de control Rodeo de la Cruz – E. Gonzalez – Ferrer – Bandera de los Andes – A. Álvarez – Pascual Lauriente – Bandera de los Andes – Ruta 50 – A. Álvarez - Lateral Norte Acceso Este – Los Baños – Roma  - San José – Belgrano – Irigoyen – San Martin – Del Bosque -  Roma –Don Bosco – Ruta 20 hasta Los Álamos – Ruta 20 – Serpa – Mitre – Argumedo – Reconquista – Humberto Primo – Las carpas – reg x Las carpas – Las Carpas – Humberto Primo – Reconquista - 2 de Mayo  - Severo del Castillo – Juana Azurduy – Bandera de los Andes – Pascual Lauriente – A. Álvarez – Bandera de los Andes – Ferrer – Bebedero – Carlos Gardel – Control – </t>
  </si>
  <si>
    <t>Inicio del Recorrido: ETOM- Alem-Rioja – Rondeau - Salta – Garibaldi – Saavedra – Allayme – Álvarez Condarco – Tropero Sosa – Bandera de Los Andes – Don Bosco – Ruta Nº 20 – Don Bosco – Roma – Yrigoyen - Belgrano - San José - Roma – Los Baños – Bandera de Los Andes – Reconquista – Alem – Rioja – Rondeau - Av. Gobernador Videla - ETOM - fin del recorrido</t>
  </si>
  <si>
    <t xml:space="preserve">Control Puente de Hierro – Pacheco - Severo del Castillo - Los Pinos (Bº Las Chacras) - Severo del Castillo – Pacheco – Esc. Ferrari - Severo del Castillo – Sáenz Peña – Milagros - Esc. Corsino – Milagro – Sáenz Peña - Tabanera hasta Escuela Pestalozzi – Tabanera – Sáenz Peña – Severo del Castillo – Grenon – Escuela Abel Albino – Grenon - Calle n° 1 – Pacheco – Escuela Flavio Ferrari - Severo del Castillo - Los Pinos (Bº Las Chacras) - Severo del Castillo - Control Puente de Hierro  </t>
  </si>
  <si>
    <t xml:space="preserve">Control Rodeo de la Cruz - Elpidio González – A. González – Severo del Castillo – Carril Costa de Araujo – Montenegro – Hasta Final del camino – Vuelve Montengero – Esc. Maestros Mendocinos – Montenegro – Carril Costa de Araujo - Severo del Castillo – Ferrari   - Tabanera – Grenon – San Miguel - Callejón Pacheco – Calle N°1 – Grenon – Esc. Alvino - Severo del Castillo - C. Argumedo Hasta Callejón El Diablillo - Escuela Félix Bogado - Escuela Benjamín Argumedo – C. Argumedo – Severo del Castillo - A. González – Elpidio González – Control. </t>
  </si>
  <si>
    <t>Control Rodeo de la Cruz - Elpidio González – Ferrer – Bandera de Los Andes  –  Milagros – Ferrari – Buenos Vecinos – Buenos Aires – Sánchez – Godoy Cruz – Salcedo - Severo del Castillo  - C. Argumedo – Hasta Callejón el Diablillo – C. Argumedo – Esc. Argumedo  Esc. Félix Bogado -   Severo del Castillo – Grenon - Esc. Albino - Claveles Mendocinos  – Calle N°1  – Callejón Pacheco – San Miguel – Grenon - Tabanera – Ferrari – Severo del Castillo – Carril Costa de Araujo – Hasta Final del camino – Vuelve Montengero – Esc. Maestros Mendocinos – Montenegro – Carril Costa de Araujo  – Severo del Castillo – Rotonda de Salcedo – Severo del Castillo – A. González - Elpidio González  – Control.</t>
  </si>
  <si>
    <t xml:space="preserve">Salida Rodeo - Ferrer – Bandera De Los Andes – A. Álvarez – Pascual Lauriente – Bandera de los Andes -  Juana Azurduy - A. González - C. Argumedo - Escuela Argumedo - B. Argumedo – Mitre – Serpa – Miraso – Serpa – Ruta 20 – Benjamín Argumedo – Callejón Paladini – Callejón El Diablillo – C. Argumedo -Escuela Argumedo  Severo del Castillo - Rotonda de Salcedo - Godoy Cruz – Milagros – Ferrari –Severo del Castillo  – Puente de Hierro - Claveles Mendocinos - Calle N°1  - Callejón Pacheco – Hasta Tabanera – Pacheco - Severo del Castillo - Puente de Hierro - Carril Costa de Araujo - Hasta Final del camino – Vuelve Montenegro – Esc. Maestros Mendocinos – Montenegro – Carril Costa de Araujo - Puente de Hierro – Severo del Castillo - Ferrari - Milagros – Bandera de los Andes – Ferrer – Bebedero – Carlos Gardel – Control.- </t>
  </si>
  <si>
    <t>Sale de Rodeo – E. Gonzalez - Ferrer – Bandera de Los Andes – Juana Azurduy  - Km 11 – Severo del Castillo – C. Argumedo – Escuela Argumedo – Escuela Félix Bogado -  Hasta Callejón Diablillo  - C. Argumedo – Severo del Castillo – Puente Hierro  - Severo del Castillo  – Puebla – Bº San Vicente – Abel Aguirre – Severo  del Castillo – Paladini – Callejón  Diablillo – C. Argumedo - Escuela Argumedo – Escuela Félix Bogado – C. Argumedo -  Severo del Castillo – KM 11 – Juana Azurduy – Bandera de Los Andes – Ferrer  – Bebedero – Carlos Gardel  – Control Rodeo de la Cruz.-</t>
  </si>
  <si>
    <t>Sale De Rodeo – Ferrer – Bandera de los Andes – A. Álvarez - P. Lauriente – Bandera de los Andes - Azurduy – Esc. Argumedo – Sale Por Diablillo – Paladini  - Primavera Centro – B. Argumedo – Ruta 20  - Entra A Campo De Los Huesos – Reconquista - Humberto Primo – Olascoaga – Ruta 20 (Esc. Silvano Rodríguez) – Ruta 20 - Corralitos – Severo Del Castillo – Rotonda Salcedo – C. Argumedo – Esc. Argumedo – Hasta Callejón El Diablillo – C. Argumedo – Severo del Castillo – Rotonda  Salcedo – Vta X Km 14 -  Godoy Cruz – A. Condarco – Bandera De Los Andes – Ferrer – Bebedero – Carlos Gardel – Control</t>
  </si>
  <si>
    <t xml:space="preserve">Sale Bº la Favorita – Neruda – Fuente Alba – Progreso – Av. Libertador - Boulogne Sur Mer - Manuel A Sáenz (Escuela Videla Correas) - Paso de los Andes - E. Civit - Olascoaga - A   Alvarez - M. de Rosas – Martín Zapata – Paso de los Andes - E. Civit – Av. Libertador - El Progreso – Fuente Alba - Pablo Neruda - Bº La Favorita - </t>
  </si>
  <si>
    <t>Sale Bº la Favorita – Progreso – Aliar – Neruda – Av. Libertador - Ingreso Escuela Eva Perón - Thays - Rotonda Orzali - Libertador - Bº La Favorita</t>
  </si>
  <si>
    <t xml:space="preserve">Control Rodeo de la Cruz – Elpidio González – A. González – Acc. Este - Don Bosco – Pescara - Del Bosque – San Martin Hasta Escuela Nueva – San Martín - Don Bosco - Ruta 50 – Serpa - Esc. Remedios de Escalada – Mitre hacia el este entra 300 mts – Mitre - Serpa - Hasta Ruta 20 – Serpa - Acceso Este – A. Gonzalez - Elpidio González - Control </t>
  </si>
  <si>
    <t>Control: Elpidio González - Arturo González - Acceso Este - Don Bosco - San Martin - Esc. Nueva S/N - Del Bosque – Pescara - Don Bosco - Ruta 50 – Serpa - Esc. Remedios de Escalada – Mitre hacia el este entra 300 mts – Mitre - Serpa – Hasta Ruta 20 - Serpa - Ruta 50 - Don Bosco - San Martin - Del Bosque – Roma - Colegio Sagrada Familia – Roma – Del Bosque - Pescara - Don Bosco - Acceso Este - Arturo González - Elpidio González – Control. -</t>
  </si>
  <si>
    <t xml:space="preserve">Control: Elpidio González - Arturo González - Acceso Este – Serpa - Ruta 20 - Don Bosco - San Martin - Del Bosque – Roma - Colegio Sagrada Familia – Roma – Del bosque - Pescara - Don Bosco - Ruta 50 - Serpa – Esc. Remedios de Escalada - Mitre hacia el este entra 300 mts – Mitre - Serpa - Ruta 50 - Don Bosco - San Martin - Del Bosque - Pescara - Don Bosco – Acceso Este - Arturo González - Elpidio González - Control-  </t>
  </si>
  <si>
    <t>Sale Bº la Favorita – Neruda – Fuente Alba – Progreso – Av. Libertador – Rotonda Orzali – José Ingenieros - Democracia - Del castillo - Plantamura - Lebenson - Ascasubi -  A. Yupanqui - Del Castillo -  Colectora - Hospital Lagomaggiore - Colectora -  Yupanqui - José Ingenieros - Orzali - Boulogne Sur Mer - Manuel A Sáenz ( escuela Videla Correas) - Paso de los Andes - E. Civit  - Libertador – Orzali – José Ingenieros - Democracia - Del castillo - Plantamura - Lebenson - Ascasubi -  A. Yupanqui - Del Castillo -  Colectora - Hospital Lagomaggiore - Colectora -  Yupanqui – Lebenson – Plantamura – Del Castillo – Democracia - José Ingenieros -  Orzali – Av. Libertador – Bº La Favorita</t>
  </si>
  <si>
    <t xml:space="preserve">NOTA: </t>
  </si>
  <si>
    <t xml:space="preserve">ESTE SERVICIO SE REALIZA DUPLICADO , ES DECIR DOS UNIDADES CON IGUAL HORARIO </t>
  </si>
  <si>
    <t>ESCOLAR PEDRO VARELA (tarde)</t>
  </si>
  <si>
    <t>ESCOLAR PEDRO VARELA (medio dia)</t>
  </si>
  <si>
    <t>ESCOLAR PEDRO VARELA (mañana)</t>
  </si>
  <si>
    <t>SALIDA DE CONTROL RODEO DE LA CRUZ - E. GONZALEZ - FERRER - BANDERA DE LOS ANDES - RUTA 50 - NECOCHEA - (HASTA ESCUELA VARELA) –NECOCHEA – TROPERO SOSA - REGRESA POR NECOCHEA - (Bº 25 DE MAYO ) -  BUENOS VECINOS - DIGTA -  PLAZA DEL BARRIO 25 DE MAYO MARIA AUXILIADORA  - SALE A NECOCHEA - HASTA ESCUELA PEDRO VARELA - SALE POR NECOCHEA - RUTA 50 - BANDERA DE LOS ANDES - JUANA AZURDUY - CADETES ARGENTINOS - BOLIVAR -  FERRER - BEBEDERO - CARLOS GARDEL - CONTROL RODEO DE LA CRUZ</t>
  </si>
  <si>
    <t>SALIDA DE CONTROL RODEO DE LA CRUZ - E. GONZALEZ - FERRER - BANDERA DE LOS ANDES - RUTA 50 - NECOCHEA - (HASTA TROPERO SOSA) - REGRESA POR NECOCHEA - (Bº 25 DE MAYO ) -  BUENOS VECINOS - DIGTA -  PLAZA DEL BARRIO 25 DE MAYO MARIA AUXILIADORA  - SALE A NECOCHEA - HASTA ESCUELA PEDRO VARELA - SALE POR NECOCHEA - RUTA 50 - BANDERA DE LOS ANDES - JUANA AZURDUY - CADETES ARGENTINOS - BOLIVAR -  FERRER - BEBEDERO - CARLOS GARDEL - CONTROL RODEO DE LA CRUZ</t>
  </si>
  <si>
    <t>SALIDA DE CONTROL RODEO DE LA CRUZ - E. GONZALEZ - FERRER - BANDERA DE LOS ANDES - RUTA 50 - NECOCHEA - (ESCUELA PEDRO VARELA) - SALE POR NECOCHEA - MARIA AUXILIADORA - DIGTA - BUENOS VECINOS - NECOCHEA HASTA TROPERO SOSA - REG. POR NECOCHEA - RUTA 50 - BANDERA DE LOS ANDES - JUANA AZURDUY - CADETES ARGENTINOS - BOLIVAR -  FERRER - BEBEDERO - CARLOS GARDEL - CONTROL RODEO DE LA CRUZ</t>
  </si>
  <si>
    <t xml:space="preserve">Control Rodeo de la Cruz –E. Gonzalez – Ferrer – Bandera de los Andes – Ponce - E. Gonzalez – Famatina – Guanacache – Ciudad de Venecia – Solari – Alberti – A. Calle – Cicciu - Bandera de los Andes – Tirasso –Roque Saenz Peña - Fader - Godoy Cruz - Tirasso -  Santo Tomas de Aquino – Antonelli – Bº Las Palmeras – Bº Praderas del Sol – Antonelli – Buena Nueva –Tirasso– Bº Paraguay – Tirasso – Godoy Cruz -  Mitre – O Brien – Costanera – Alem – Montevideo – 25 de Mayo – Pedro Molina  -Rondeau – Costanera (ETOM) – Godoy Cruz – Tirasso – Bº Paraguay – Tirasso – Buena Nueva – Antonelli – Bº Praderas del Sol – Antonelli – Bº Palmeras – Sto. Tomas de Aquino – Tirasso –Godoy Cruz - Corrientes - Benavente - Tirasso -  Bandera de los Andes – Famatina – Adolfo calle – Alberti – Solari – Ciudad de Venecia – Guanacache – Famatina – E. Gonzalez – Ponce – Bandera de los Andes – Ferrer – Bebedero – Carlos Gardel - Control -  </t>
  </si>
  <si>
    <t>Sale de Control Rodeo de la Cruz – E. Gonzalez – Famatina - Congreso - Pichincha  – Bandera de los Andes – Pascual Lauriente – A. Álvarez – Bandera de los Andes -  Ruta 50 – A. Álvarez –Los Álamos – Esc. Plantamura – Esc. Clodomiro Giménez – Los Álamos – Ruta 20  - Esc. Álamos mendocinos – Esc. Piñeyro – Ruta 20 - Las Margaritas Ruta 33 – Las Piedritas – Esc. Titarelli – Esc. Zucardi – Las Piedritas – Ruta 33 Las margaritas – Ruta 50 – Bandera de los Andes – Pascual Lauriente – Pichincha  – Congreso - Famatina - E. Gonzalez - Ferrer -  Bebedero – Carlos Gardel – Control.-</t>
  </si>
  <si>
    <t>Inicio servicio: Control Pte. De Hierro</t>
  </si>
  <si>
    <t>Fin servicio: Control Pte de Hierro</t>
  </si>
  <si>
    <t>Bº LA FAVORITA -CENTRO - UNC</t>
  </si>
  <si>
    <t>Bº LA FAVORITA</t>
  </si>
  <si>
    <t>Sale de Favorita - Av. Libertador – ROTONDA PUEBLOS ORIGINARIOS – AV. LIBERTADOR – AV. CHAMPAGNAT – INGRESO UNC - ROTONDA UNC – LENCINAS – AV. J.B. JUSTO – LAS HERAS – 25 DE MAYO - GUTIERREZ – CHILE – GODOY CRUZ – SAN MARTÍN – CORRIENTES – RIOJA – ENTRE RÍOS - Montecaseros - BELTRÁN - San Martin - Godoy cruz - 25 de Mayo – LAS HERAS – AV. J.B. JUSTO – LENCINAS – INGRESO UNC - SALIDA DE UNC POR FUTURA ROTONDA DE AV CHAMPAGNAT - AV. CHAMPAGNAT - Av. libertador - Bº La Favorita. -</t>
  </si>
  <si>
    <t>Bº SUR MER/JB JUSTO</t>
  </si>
  <si>
    <t>25 DE MAYO /LAS HERAS</t>
  </si>
  <si>
    <r>
      <t xml:space="preserve">A FRECUENCIAS CON EL SERVICIO </t>
    </r>
    <r>
      <rPr>
        <b/>
        <sz val="11"/>
        <color rgb="FFFF0000"/>
        <rFont val="Calibri"/>
        <family val="2"/>
        <scheme val="minor"/>
      </rPr>
      <t>201</t>
    </r>
    <r>
      <rPr>
        <sz val="11"/>
        <color theme="1"/>
        <rFont val="Calibri"/>
        <family val="2"/>
        <scheme val="minor"/>
      </rPr>
      <t xml:space="preserve"> EN PLAZA DE BARRIO LA FAVORITA (COLUMNA RESALTADA EN COLOR)</t>
    </r>
  </si>
  <si>
    <t>LOCAL FAVORITA CENTRO (SIN UNC)</t>
  </si>
  <si>
    <t>FALTA COLOCAR HORARIO DE TRASLADO</t>
  </si>
  <si>
    <t>TRASLADO A  CONTROL RODEO</t>
  </si>
  <si>
    <t>SALE CONTROL DE RODEO</t>
  </si>
  <si>
    <t>B.SUR MER Y JUAN B. JUSTO</t>
  </si>
  <si>
    <t>INGRESO UNC</t>
  </si>
  <si>
    <t>SALIDA UNC</t>
  </si>
  <si>
    <t>SAN MARTIN Y GODOY CRUZ</t>
  </si>
  <si>
    <t>LAS HERAS Y 25 DE MAYO</t>
  </si>
  <si>
    <t>TRASLADO CONTROL RODEO</t>
  </si>
  <si>
    <t>BELTRAN Y SAN MARTÍN</t>
  </si>
  <si>
    <t>ROTONDA PUEBLOS ORIGINARIOS</t>
  </si>
  <si>
    <t>TRASLADO DE CONTROL RODEO</t>
  </si>
  <si>
    <t>TRASLADO TERMINAL O CONTROL</t>
  </si>
  <si>
    <t>TRASLADO A CONTROL RODEO</t>
  </si>
  <si>
    <t>TRASLADO UNIDAD</t>
  </si>
  <si>
    <t>TRASLADO UNIDAD DE CONTROL RODEO</t>
  </si>
  <si>
    <t>TRASLADO UNIDAD A CONTROL RODEO</t>
  </si>
  <si>
    <t>CORRALITOS - LA PRIMAVERA - CENTRO POR CARRIL GODOY CRUZ</t>
  </si>
  <si>
    <t>TRASLADO DESDE CONTROL RODEO</t>
  </si>
  <si>
    <t>TERMINAL Rodeo de la Cruz</t>
  </si>
  <si>
    <t>Terminal Rodeo de la Cruz</t>
  </si>
  <si>
    <t>LAS VIOLETAS - CORRALITOS POR ACCESO ESTE AP. Bº AVENIDA ap Parque de descanso</t>
  </si>
  <si>
    <t>R. DE LA CRUZ - Bº STA. ANA - CENTRO por PEDRO DEL CASTILLO</t>
  </si>
  <si>
    <t>fin de servicio</t>
  </si>
  <si>
    <t xml:space="preserve">SABADOS </t>
  </si>
  <si>
    <t xml:space="preserve"> DOMINGOS</t>
  </si>
  <si>
    <t>ESCOLAR SILVANO RODRIGUEZ (REFUERZO)</t>
  </si>
  <si>
    <r>
      <rPr>
        <b/>
        <sz val="14"/>
        <color theme="1"/>
        <rFont val="Arial"/>
        <family val="2"/>
      </rPr>
      <t xml:space="preserve">COD 273 </t>
    </r>
    <r>
      <rPr>
        <sz val="10"/>
        <color theme="1"/>
        <rFont val="Arial"/>
        <family val="2"/>
      </rPr>
      <t>: Salida Rodeo – E. Gonzalez - Ferrer – Bandera De Los Andes – A. Álvarez – Pascual Lauriente - Bandera De Los Andes - Juana Azurduy – Severo del Castillo - C. Argumedo - Escuela Argumedo - B. Argumedo – Callejón El Diablillo – C. Argumedo - Escuela Argumedo Severo del Castillo - Rotonda de Salcedo –Severo del Castillo – Puente de Hierro - Carril Costa de Araujo - Montenegro - Hasta la Escuela Maestros Mendocinos - Montenegro - Carril Costa de Araujo - Puente de Hierro – Severo del Castillo – rotonda Salcedo – Severo del Castillo – A. Gonzalez – Juana Azurduy – Bandera de los Andes – Arturo Gonzalez – E. Gonzalez – Control.-</t>
    </r>
  </si>
  <si>
    <t>ESCOLAR ARGUMEDO - LAS VIOLETAS (medio dia)</t>
  </si>
  <si>
    <t>ESC.LUGONES</t>
  </si>
  <si>
    <t>FERRARI Y TABANERA</t>
  </si>
  <si>
    <r>
      <rPr>
        <b/>
        <sz val="12"/>
        <color theme="1"/>
        <rFont val="Arial"/>
        <family val="2"/>
      </rPr>
      <t>COD 274</t>
    </r>
    <r>
      <rPr>
        <sz val="10"/>
        <color theme="1"/>
        <rFont val="Arial"/>
        <family val="2"/>
      </rPr>
      <t xml:space="preserve"> : Arturo Gonzalez - Severo del Castillo - Montenegro - Escuela Maestros Mendocinos - Montenegro - Severo del Castillo - Paladini - Callejon Diablillo - Argumedo - Severo del castillo - Bandera de los Andes - milagros - G. Cruz - Buenos Vecinos - bBuene Nueva - Sanchez - Bs. As. - Buenos Vecinos - Ferrari - Tabanera - Grenon - San Miguel - Pacheco -Severo del Castillo - Ferrari - MIlagros - Bandera de los Andes - Ferrer - bebedero - Gardel - Control</t>
    </r>
  </si>
  <si>
    <t>ESCOLAR FELIX BOGADO (tarde)</t>
  </si>
  <si>
    <r>
      <rPr>
        <b/>
        <sz val="12"/>
        <color theme="1"/>
        <rFont val="Arial"/>
        <family val="2"/>
      </rPr>
      <t>COD 275 : PESTALOZZI TARDE</t>
    </r>
    <r>
      <rPr>
        <sz val="10"/>
        <color theme="1"/>
        <rFont val="Arial"/>
        <family val="2"/>
      </rPr>
      <t xml:space="preserve"> - Control Puente de Hierro – Pacheco - Severo del Castillo - Los Pinos (Bº Las Chacras) - Severo del Castillo – Sáenz Peña – Milagros - Esc. Corsino – Milagro – Sáenz Peña - Tabanera (Escuela Pestalozzi) – Tabanera – Grenon – San Miguel –– Pacheco (Escuela Ferrari) - Severo del Castillo - Los Pinos (Bº Las Chacras) - Severo del Castillo – Sáenz Peña (hasta el Molino) – Sáenz Peña – Severo del Castillo - Pacheco - Control Puente de Hierro. -</t>
    </r>
  </si>
  <si>
    <t>ESC. FERRARI</t>
  </si>
  <si>
    <t>ETAPAS</t>
  </si>
  <si>
    <t>ESCOLAR PESTALOZZI - ALBINO (turno tarde)</t>
  </si>
  <si>
    <t>ESCOLAR PESTALOZZI (medio dia)</t>
  </si>
  <si>
    <t xml:space="preserve">Puente de Hierro – Severo del Castillo – Rotonda Salcedo - Godoy Cruz – Buenos Vecinos - Torrontegui - Bandera de los Andes - Agustin Alvarez  – Godoy Cruz – Mitre – O´brien - Avenida Gobernador Ricardo Videla – Alem – Rioja - Rondeau - Avenida Gobernador Ricardo Videla – Godoy Cruz – Agustin Alvarez - Bandera de los Andes - Torrontegui -  Buenos Vecinos – Godoy Cruz – Rotonda Salcedo - Severo del Castillo – Pacheco - Puente de Hierro. - </t>
  </si>
  <si>
    <t>LIBERTAD</t>
  </si>
  <si>
    <t>PLAZA Bº LA FAVORITA</t>
  </si>
  <si>
    <t>ALEM Y COSTANERA</t>
  </si>
  <si>
    <t>Bº ESCORIHUELA</t>
  </si>
  <si>
    <t>HUENTATA Y BERMEJO</t>
  </si>
  <si>
    <t>TIRASSO Y LOS GUINDOS</t>
  </si>
  <si>
    <t>URQUIZA Y G.CRUZ</t>
  </si>
  <si>
    <t>P.CASTILLO Y AVELLANEDA</t>
  </si>
  <si>
    <t>MITRE Y G. CRUZ</t>
  </si>
  <si>
    <t>TERMINAL</t>
  </si>
  <si>
    <t>TIRASSO Y GODOY CRUZ</t>
  </si>
  <si>
    <t>B° MUNICIPAL</t>
  </si>
  <si>
    <t>B° SUYAI</t>
  </si>
  <si>
    <t>TIRASSO Y TOMAS DE AQUINO</t>
  </si>
  <si>
    <t>B° PRADERAS DEL SOL</t>
  </si>
  <si>
    <t>B° PARAGUAY</t>
  </si>
  <si>
    <t>CONTROL AUXILIAR LA FAVORITA</t>
  </si>
  <si>
    <t>25 DE MAYO Y LAS HERAS</t>
  </si>
  <si>
    <t>BELTRAN Y SAN MARTIN</t>
  </si>
  <si>
    <t>PEDRO MOLINA Y SAN MARTIN</t>
  </si>
  <si>
    <t>9 DE JULIO Y G. CRUZ</t>
  </si>
  <si>
    <t>ACC. ESTE Y R50</t>
  </si>
  <si>
    <t>NECOCHEA Y R50</t>
  </si>
  <si>
    <t>ESC. PEDRO VARELA</t>
  </si>
  <si>
    <t>PZA Bº 25 DE MAYO</t>
  </si>
  <si>
    <t>Bª25 DE JUNIO</t>
  </si>
  <si>
    <t xml:space="preserve">ESCUELA VARELA </t>
  </si>
  <si>
    <t>GODOY CRUZ Y BUENOS VECINOS</t>
  </si>
  <si>
    <t>ESC. LUGONES</t>
  </si>
  <si>
    <t>FERRARI Y BUENOS VECINOS</t>
  </si>
  <si>
    <t>SEVERO Y FERRARI</t>
  </si>
  <si>
    <t>ESC. ISIDRO MAZA</t>
  </si>
  <si>
    <t>R50 Y DON BOSCO</t>
  </si>
  <si>
    <t>RODEO DE LA CRUZ</t>
  </si>
  <si>
    <t>COL. SAGRADA FAMILIA</t>
  </si>
  <si>
    <t>Bº SAN VICENTE (al fondo)</t>
  </si>
  <si>
    <t>BARRIO 25 DE JUNIO</t>
  </si>
  <si>
    <t>Bª 25 DE JUNIO</t>
  </si>
  <si>
    <t>Bº LA FAVORITA - Bº OLIVARES - Bº SAN MARTIN - CLUBES - CENTRO</t>
  </si>
  <si>
    <t>Sale de Favorita - Av. Libertador - Rotonda Orzali - José Ingenieros - Democracia - Del castillo - Plantamura - Lebenson - Ascasubi -  A. Yupanqui - Del Castillo -  Colectora - Hospital Lagomaggiore – Gordillo – Gran Capitan Sur – Uspallata – Cooperativa – Gran Capitan Este – Potrerillos – Uspallata - Gran Capitán Sur – Gordillo – Colectora Sur - Yupanqui - José Ingenieros - Rotonda Orzali - Carlos Thays - Prado Español - Las Palmeras - Club Regattas - Las Palmeras - Caballitos de Marly - Emilio Civit - 25 de Mayo - Rivadavia – Patricias Mendocinas - Montevideo - Chile- Sarmiento - Emilio Civit - Libertador - Caballitos de Marly - Las Palmeras - Club Regattas - Rotonda - Prado Español - Carlos Thays - Rotonda Orzali - José ingenieros – Democracia – Del Castillo - Plantamura - Lebenson - Ascasubi -  A. Yupanqui - Del Castillo -  Colectora - Hospital Lagomaggiore – Gordillo – Gran Capitán Sur – Uspallata -  Cooperativa – Gran Capitán este  – Potrerillos – Uspallata – Gran Capitán Sur – Gordillo - Colectora Sur -  Yupanqui - José Ingenieros - Rotonda Orzali - - Av. Libertador - Bº la Favorita.-</t>
  </si>
  <si>
    <t>CATAMARCA Y RIOJA</t>
  </si>
  <si>
    <t>SARMIENTO Y ACCESO ESTE</t>
  </si>
  <si>
    <t xml:space="preserve">ARENALES Y ACCESO ESTE </t>
  </si>
  <si>
    <t>KM 11</t>
  </si>
  <si>
    <t>Bº 25 DE MAYO</t>
  </si>
  <si>
    <t>HTAL. METRAUX</t>
  </si>
  <si>
    <t>R20 Y SERPA</t>
  </si>
  <si>
    <t>Sale de terminal de Mendoza – Alberdi – Acceso Este – Costanera Av. Gobernador Av. Ricardo Videla – Alem – Montecaseros – Catamarca – Rioja – Rondeau - Costanera Av. Gobernador Ricardo Videla – Cañadita Alegre – Lateral Sur Acceso Este - Sube en Sarmiento – Acceso Este – Holmberg – Tirasso – Lateral Norte Acceso Este – Famatina – Bandera de los Andes – Silvano Rodríguez – Benjamín Argumedo – Ruta 20 – Serpa – Ruta 50 – Necochea – Buenos Vecinos (Bº 25 de Mayo) – Digta – María Auxiliadora – Necochea – Ruta 50 – A. Álvarez – Los Álamos - Hospital Metraux - Calle N°6 – Calle N°11 – Lateral Norte Acceso Este - Hospital Metraux – Los Álamos – A. Álvarez – Ruta 50 – Serpa – Ruta 20 – Benjamín Argumedo – Silvano Rodríguez – Bandera de los Andes – Famatina – Lateral Norte Acceso Este – Tirasso – Holmberg – Acceso Este – Rosario – Lateral Norte Acceso Este – Sarmiento – Acceso Este - Costanera Av. Gobernador Ricardo Videla – Alem – Salta - Garibaldi - Costanera Av. Gobernador Ricardo Videla – Terminal de Mendoza.-</t>
  </si>
  <si>
    <t>CENTRO - PEDREGAL - FRAY LUIS BELTRAN - CENTRO</t>
  </si>
  <si>
    <t>ESC. VIDELA CORREA</t>
  </si>
  <si>
    <t>B. SUR MER (LOCALES)</t>
  </si>
  <si>
    <t>Sale de control Auxiliar Corralitos – Pacheco – Severo del castillo – Ruta 20 – Serpa  - Mitre – B. Argumedo – C. Argumedo – Callejón Diablillo – Paladini – Godoy Cruz – Milagros – Bandera de los andes – Agustin Alvarez - Godoy Cruz - Mitre - O"Brien - Costanera - Alem - Rioja - Rondeau - Costanera - Etom - Godoy Cruz - Agustin Alvarez  – Bandera de los Andes – Milagros – Godoy cruz – Paladini – Callejón Diablillo – C. Argumedo – B. Argumedo – Mitre – Serpa – Ruta 20 – San Martin – Durand – Severo del Castillo – Pacheco – Control Auxiliar Corralitos.-</t>
  </si>
  <si>
    <t>CORRALITOS - LA PRIMAVERA - CENTRO Ap. Calle Saavedra POR CARRIL GODOY CRUZ</t>
  </si>
  <si>
    <t>BUENOS AIRES Y SAAVEDRA</t>
  </si>
  <si>
    <t>MILAGROS Y BANDERA DE LOS ANDES</t>
  </si>
  <si>
    <t>SEVERO DEL CASTILLO Y ARGUMEDO</t>
  </si>
  <si>
    <t>Sale de control auxiliar Corralitos – Pacheco - Severo del Castillo – Ruta 20 – Victor Hugo – Buenos Aires – Saavedra – Ruta 20  – Serpa - Mitre – B. Argumedo – Paladini - Callejón Diablillo – Celestino Argumedo – Severo del Castillo – Juana Azurduy – Bandera de los Andes- A. Álvarez – Godoy Cruz – Mitre – O´Brien – Costanera – Alem – Rioja – Rondeau – Costanera - Godoy cruz – A. Álvarez – Juana Azurduy – Severo del Castillo – C. Argumedo – Callejón Diablillo - Paladini – B. Argumedo – Mitre – Serpa - Ruta 20 – Saavedra – Buenos Aires – Victor Hugo – Ruta 20 - San Martin – Durand – Severo del Castillo – Pacheco – Control Auxiliar Corralitos. –</t>
  </si>
  <si>
    <t>INVIERNO 2022</t>
  </si>
  <si>
    <t>Sale de Favorita - Av. Libertador – ROTONDA ORZALI – JOSÉ INGENIEROS – LENCINAS – AV. J.B. JUSTO – LAS HERAS – 25 DE MAYO - GUTIERREZ – CHILE – GODOY CRUZ – SAN MARTÍN – CORRIENTES – RIOJA – ENTRE RÍOS - Montecaseros - BELTRÁN - San Martin - Godoy cruz - 25 de Mayo – LAS HERAS – AV. J.B. JUSTO – LENCINAS – JOSÉ INGENIEROS – ROTONDA ORZALI - Av. libertador - Bº La Favorita. -</t>
  </si>
  <si>
    <t>Sale de Montenegro desde el final del camino - Montenegro – Carril Costa de Araujo - Puente de Hierro – Severo del Castillo – Rotonda Salcedo - Godoy Cruz – Buenos Vecinos – Torrontegui – Ponce – E. Gonzalez – Lateral Sur Av. de Acceso Este –Parque de Descanso - Tirasso – Tapón Moyano - Castro – 9 de Julio – Lateral Sur Acc. Este – Ascasubi – Einstein – Lago Argentino – Castro – Olavarría – La Rioja – Urquiza - Lat. Acceso este – sale por Arenales – Acceso este – Rosario – Lateral Norte Acc.Este – Cañadita Alegre – Acc. Este – Alberdi – Acc. Este - Avenida Gobernador Ricardo Videla – Reconquista - Alem – Montecaseros – Catamarca – Rioja – Vicente Zapata – Colon - Patricias Mendocinas – Pedro Molina – Rondeau – Avenida Gobernador Ricardo Videla – Avenida Acceso Este – Cañadita Alegre – Lateral Sur Acceso Este – Estrada – Acc. Este – Arenales – Acc. Este - Urquiza – La Rioja – Olavarría – Castro – Ushuaia – López de Vega – Lago Argentino – Einstein – Ascasubi – Lateral Norte Acc. Este – 9 de Julio – Castro - A. Holmberg – Lat. Sur Acc. Este – Parque de Descanso – Ponce - Torrontegui – Buenos Vecinos – Godoy Cruz – Rotonda Salcedo - Severo del Castillo – Puente de Hierro – Carril Costa de Araujo – Montenegro – Montenegro hasta Las Violetas. -</t>
  </si>
  <si>
    <t>INVIERNO - 2022</t>
  </si>
  <si>
    <t>Sale de Control Rodeo de la Cruz – E. Gonzalez – Famatina - Congreso - Pichincha  – Bandera de los Andes – Ruta 50 – Ruta 33 Las Margaritas – Las Piedritas – Esc. Titarelli – Esc. Zucardi – Las Piedritas – Ruta 33 Las Margaritas – Ruta 20 – Esc. Álamos Mendocinos – Ruta 20 – Los Álamos – Escuela Esc. Piñeyro – Esc. Clodomiro Giménez – Esc. Plantamura – Los Álamos – A. Álvarez – Ruta 50 - Bandera de los Andes – Pascual Lauriente – Pichincha  – Congreso - Famatina - E. Gonzalez– Ferrer – Bebedero – Carlos Gardel – Control.-</t>
  </si>
  <si>
    <r>
      <rPr>
        <sz val="14"/>
        <color theme="1"/>
        <rFont val="Arial"/>
        <family val="2"/>
      </rPr>
      <t xml:space="preserve">COD 272 </t>
    </r>
    <r>
      <rPr>
        <sz val="10"/>
        <color theme="1"/>
        <rFont val="Arial"/>
        <family val="2"/>
      </rPr>
      <t>:</t>
    </r>
    <r>
      <rPr>
        <sz val="14"/>
        <color theme="1"/>
        <rFont val="Arial"/>
        <family val="2"/>
      </rPr>
      <t xml:space="preserve"> ( REFUERZO)</t>
    </r>
    <r>
      <rPr>
        <sz val="10"/>
        <color theme="1"/>
        <rFont val="Arial"/>
        <family val="2"/>
      </rPr>
      <t xml:space="preserve"> Control Rodeo De La Cruz:  Elpidio González –  Arturo Gonzalez - Celestino Argumedo - Escuela Argumedo - Escuela Feliz Bogado - callejón el Diablillo - Paladini - Benj. Argumedo - Mitre - Serpa - Ruta 20 - Reconquista - Humberto Primo - Las Carpas hasta 9 de julio - Las Carpas - Humberto Primo - Victor Hugo - Ruta 20 - Don Bosco - ruta 50- Bandera de los Andes - Famatina - Lateral Norte ACC. Este - Elpidio Gonzalez - Ferrer - Bebedero - Carlos Gardel - Control</t>
    </r>
  </si>
  <si>
    <t>TIRASSO Y ACCESO ESTE</t>
  </si>
  <si>
    <t>RUTA 50 Y SERPA</t>
  </si>
  <si>
    <t>kilometros</t>
  </si>
  <si>
    <t>º</t>
  </si>
  <si>
    <r>
      <rPr>
        <sz val="12"/>
        <color theme="1"/>
        <rFont val="Arial"/>
        <family val="2"/>
      </rPr>
      <t xml:space="preserve">COD 276 PESTALOZZI MEDIO DIA </t>
    </r>
    <r>
      <rPr>
        <sz val="10"/>
        <color theme="1"/>
        <rFont val="Arial"/>
        <family val="2"/>
      </rPr>
      <t xml:space="preserve">: Control Puente de Hierro – Pacheco (hasta Esc. Ferrari) – Pacheco - Severo del Castillo - Los Pinos (Bº Las Chacras) - Severo del Castillo – Sáenz Peña – Milagros - Esc. Corsino – Milagro – Sáenz Peña - Tabanera hasta Escuela Pestalozzi – Tabanera – Sáenz Peña – Severo del Castillo – Grenon – Escuela Abel Albino – Grenon - Calle N° 1 – Pacheco – Escuela Ferrari – Pacheco - Severo del Castillo - Los Pinos (Bº Las Chacras hasta calle 9 de Julio) – Los Pinos – Calle nueva 7 (Hosp. Puente de hierro) – Calle Sin nombre (Destacamento Policial) – Esc. Ferrari – Pacheco - Control Puente de Hierro. -  </t>
    </r>
  </si>
  <si>
    <t>Salida control - Elpidio Gonzalez - Ferrer - Bandera de los andes - A. Álvarez - Lagomaggiore - Antonelli - S. Rodríguez - Huentata - P. Del Castillo - Bermejo - Martínez de Rosas - Los Tilos - Los Guindos - Tirasso – Silvano Rodríguez - Higuerita - Chile - Virgen del Milagro - Pedro del Castillo - Virgen de Lourdes - Chile - Purísima - Godoy Cruz - Urquiza - España – Victoria – Pedro del Castillo - (Hptal. Santa Isabel de Hungría) - Pedro del Castillo - Juan Pringles – Allayme - Godoy Cruz – Mitre - O´Brien - Costanera - Alem - Montevideo - 25 de Mayo - Pedro Molina - Rondeau - Terminal - Costanera - Godoy Cruz - Allayme – Juan Pringles - Pedro del Castillo - (Hptal. Santa Isabel de Hungría) - Pedro del Castillo  - Urquiza - Godoy Cruz - Purísima - Chile - Virgen de Lourdes - Pedro del Castillo - Virgen del Milagro - Chile - Higuerita - Benavente - Tirasso – Pedro del Castillo - Los Tilos - Martínez de Rosas - Bermejo - P. del castillo - Huentata - S. Rodríguez - Antonelli - Lagomaggiore - Agustín Álvarez - Bandera de los Andes - Ferrer – Bebedero – Carlos Gardel
- Control.</t>
  </si>
  <si>
    <t xml:space="preserve">SERVICIO LOCAL - PUENTE DE HIERRO - COLONIA SEGOVIA - RODEO DE LA CRUZ </t>
  </si>
  <si>
    <t xml:space="preserve">Salida de control Puente de Hierro – Pacheco - Severo del Castillo – Ferrari – Buenos Vecinos – Buenos Aires – Sánchez – Buena Nueva – ( Escuela Lugones ) - Buenos Vecinos – Godoy Cruz – Km 14 – Agustín Álvarez – Pascual Lauriente - Bandera de los Andes – Torrontegui – Tacuarí – Videla – Bandera de Los Andes – Agustín Álvarez – Godoy Cruz – Km 14 - Buenos Vecinos –        ( Escuela Lugones ) - Buena Nueva – Sánchez – Buenos Aires – Buenos Vecinos – Ferrari – Severo del Castillo – Pacheco – Control Puente de Hierro </t>
  </si>
  <si>
    <t>INVIERNO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</si>
</sst>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[h]:mm"/>
    <numFmt numFmtId="167" formatCode="_ * #,##0.00_ ;_ * \-#,##0.00_ ;_ * &quot;-&quot;??_ ;_ @_ 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i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i/>
      <sz val="12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Arial"/>
      <family val="2"/>
    </font>
    <font>
      <sz val="8"/>
      <color theme="0"/>
      <name val="Arial"/>
      <family val="2"/>
    </font>
    <font>
      <sz val="16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  <charset val="1"/>
    </font>
    <font>
      <sz val="10"/>
      <name val="Arial"/>
      <family val="2"/>
      <charset val="1"/>
    </font>
    <font>
      <sz val="48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sz val="9"/>
      <name val="Calibri"/>
      <family val="2"/>
      <scheme val="minor"/>
    </font>
    <font>
      <b/>
      <sz val="1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20" fontId="5" fillId="0" borderId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20" fontId="3" fillId="0" borderId="0" xfId="0" applyNumberFormat="1" applyFont="1"/>
    <xf numFmtId="0" fontId="4" fillId="0" borderId="0" xfId="0" applyFont="1"/>
    <xf numFmtId="165" fontId="5" fillId="2" borderId="39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2" fontId="15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5" fontId="14" fillId="0" borderId="34" xfId="0" applyNumberFormat="1" applyFon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0" borderId="45" xfId="0" applyBorder="1"/>
    <xf numFmtId="165" fontId="14" fillId="0" borderId="46" xfId="0" applyNumberFormat="1" applyFont="1" applyBorder="1" applyAlignment="1">
      <alignment horizontal="center" vertical="center" wrapText="1"/>
    </xf>
    <xf numFmtId="20" fontId="0" fillId="0" borderId="20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0" fontId="0" fillId="0" borderId="47" xfId="0" applyNumberFormat="1" applyBorder="1" applyAlignment="1">
      <alignment horizontal="center"/>
    </xf>
    <xf numFmtId="165" fontId="14" fillId="0" borderId="37" xfId="0" applyNumberFormat="1" applyFont="1" applyBorder="1" applyAlignment="1">
      <alignment horizontal="center" vertical="center" wrapText="1"/>
    </xf>
    <xf numFmtId="20" fontId="0" fillId="0" borderId="24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0" fontId="0" fillId="0" borderId="49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/>
    </xf>
    <xf numFmtId="20" fontId="0" fillId="0" borderId="23" xfId="0" applyNumberFormat="1" applyBorder="1" applyAlignment="1">
      <alignment horizontal="center"/>
    </xf>
    <xf numFmtId="165" fontId="14" fillId="0" borderId="10" xfId="0" applyNumberFormat="1" applyFont="1" applyBorder="1" applyAlignment="1">
      <alignment horizontal="center" vertical="center" wrapText="1"/>
    </xf>
    <xf numFmtId="20" fontId="0" fillId="0" borderId="10" xfId="0" applyNumberFormat="1" applyBorder="1" applyAlignment="1">
      <alignment horizontal="center"/>
    </xf>
    <xf numFmtId="20" fontId="0" fillId="0" borderId="28" xfId="0" applyNumberFormat="1" applyBorder="1" applyAlignment="1">
      <alignment horizontal="center"/>
    </xf>
    <xf numFmtId="20" fontId="0" fillId="0" borderId="0" xfId="0" applyNumberFormat="1"/>
    <xf numFmtId="0" fontId="5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/>
    </xf>
    <xf numFmtId="165" fontId="14" fillId="0" borderId="35" xfId="0" applyNumberFormat="1" applyFont="1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165" fontId="14" fillId="0" borderId="36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20" fontId="0" fillId="0" borderId="1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2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20" fontId="0" fillId="0" borderId="39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0" fontId="0" fillId="0" borderId="42" xfId="0" applyNumberFormat="1" applyBorder="1" applyAlignment="1">
      <alignment horizontal="center"/>
    </xf>
    <xf numFmtId="20" fontId="0" fillId="0" borderId="2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5" xfId="0" applyBorder="1" applyAlignment="1">
      <alignment horizontal="center"/>
    </xf>
    <xf numFmtId="20" fontId="0" fillId="0" borderId="45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0" fontId="0" fillId="0" borderId="54" xfId="0" applyNumberForma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 wrapText="1"/>
    </xf>
    <xf numFmtId="20" fontId="4" fillId="0" borderId="35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 wrapText="1"/>
    </xf>
    <xf numFmtId="20" fontId="4" fillId="0" borderId="4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0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 wrapText="1"/>
    </xf>
    <xf numFmtId="20" fontId="4" fillId="0" borderId="38" xfId="0" applyNumberFormat="1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20" fontId="4" fillId="0" borderId="42" xfId="0" applyNumberFormat="1" applyFont="1" applyBorder="1" applyAlignment="1">
      <alignment horizontal="center"/>
    </xf>
    <xf numFmtId="20" fontId="4" fillId="0" borderId="1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 wrapText="1"/>
    </xf>
    <xf numFmtId="20" fontId="4" fillId="0" borderId="44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0" fontId="4" fillId="0" borderId="28" xfId="0" applyNumberFormat="1" applyFont="1" applyBorder="1" applyAlignment="1">
      <alignment horizontal="center"/>
    </xf>
    <xf numFmtId="165" fontId="5" fillId="0" borderId="57" xfId="0" applyNumberFormat="1" applyFont="1" applyBorder="1" applyAlignment="1">
      <alignment horizontal="center" vertical="center"/>
    </xf>
    <xf numFmtId="165" fontId="5" fillId="2" borderId="55" xfId="0" applyNumberFormat="1" applyFont="1" applyFill="1" applyBorder="1" applyAlignment="1">
      <alignment horizontal="center" vertical="center"/>
    </xf>
    <xf numFmtId="165" fontId="5" fillId="0" borderId="55" xfId="0" applyNumberFormat="1" applyFont="1" applyBorder="1" applyAlignment="1">
      <alignment horizontal="center" vertical="center"/>
    </xf>
    <xf numFmtId="165" fontId="5" fillId="2" borderId="2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20" fontId="4" fillId="3" borderId="15" xfId="0" applyNumberFormat="1" applyFont="1" applyFill="1" applyBorder="1"/>
    <xf numFmtId="20" fontId="4" fillId="0" borderId="34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20" fontId="4" fillId="3" borderId="19" xfId="0" applyNumberFormat="1" applyFont="1" applyFill="1" applyBorder="1"/>
    <xf numFmtId="20" fontId="4" fillId="0" borderId="46" xfId="0" applyNumberFormat="1" applyFont="1" applyBorder="1" applyAlignment="1">
      <alignment horizontal="center"/>
    </xf>
    <xf numFmtId="20" fontId="4" fillId="0" borderId="47" xfId="0" applyNumberFormat="1" applyFont="1" applyBorder="1" applyAlignment="1">
      <alignment horizontal="center"/>
    </xf>
    <xf numFmtId="20" fontId="4" fillId="0" borderId="37" xfId="0" applyNumberFormat="1" applyFont="1" applyBorder="1" applyAlignment="1">
      <alignment horizontal="center"/>
    </xf>
    <xf numFmtId="20" fontId="4" fillId="0" borderId="49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20" fontId="4" fillId="3" borderId="48" xfId="0" applyNumberFormat="1" applyFont="1" applyFill="1" applyBorder="1"/>
    <xf numFmtId="20" fontId="4" fillId="0" borderId="13" xfId="0" applyNumberFormat="1" applyFont="1" applyBorder="1" applyAlignment="1">
      <alignment horizontal="center"/>
    </xf>
    <xf numFmtId="20" fontId="4" fillId="3" borderId="8" xfId="0" applyNumberFormat="1" applyFont="1" applyFill="1" applyBorder="1"/>
    <xf numFmtId="165" fontId="5" fillId="0" borderId="34" xfId="0" applyNumberFormat="1" applyFont="1" applyBorder="1" applyAlignment="1">
      <alignment horizontal="center" vertical="center" wrapText="1"/>
    </xf>
    <xf numFmtId="20" fontId="4" fillId="0" borderId="8" xfId="0" applyNumberFormat="1" applyFont="1" applyBorder="1" applyAlignment="1">
      <alignment horizontal="center"/>
    </xf>
    <xf numFmtId="20" fontId="4" fillId="3" borderId="20" xfId="0" applyNumberFormat="1" applyFont="1" applyFill="1" applyBorder="1"/>
    <xf numFmtId="165" fontId="5" fillId="0" borderId="46" xfId="0" applyNumberFormat="1" applyFont="1" applyBorder="1" applyAlignment="1">
      <alignment horizontal="center" vertical="center" wrapText="1"/>
    </xf>
    <xf numFmtId="20" fontId="4" fillId="0" borderId="20" xfId="0" applyNumberFormat="1" applyFont="1" applyBorder="1" applyAlignment="1">
      <alignment horizontal="center"/>
    </xf>
    <xf numFmtId="20" fontId="3" fillId="0" borderId="0" xfId="0" applyNumberFormat="1" applyFont="1" applyAlignment="1">
      <alignment vertical="center"/>
    </xf>
    <xf numFmtId="20" fontId="4" fillId="0" borderId="16" xfId="0" applyNumberFormat="1" applyFont="1" applyBorder="1" applyAlignment="1">
      <alignment horizontal="center"/>
    </xf>
    <xf numFmtId="20" fontId="4" fillId="0" borderId="22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45" xfId="0" applyFont="1" applyBorder="1"/>
    <xf numFmtId="20" fontId="4" fillId="0" borderId="21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0" fontId="4" fillId="0" borderId="43" xfId="0" applyNumberFormat="1" applyFont="1" applyBorder="1" applyAlignment="1">
      <alignment horizontal="center"/>
    </xf>
    <xf numFmtId="20" fontId="4" fillId="0" borderId="39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/>
    </xf>
    <xf numFmtId="165" fontId="5" fillId="0" borderId="38" xfId="0" applyNumberFormat="1" applyFont="1" applyBorder="1" applyAlignment="1">
      <alignment horizontal="center" vertical="center"/>
    </xf>
    <xf numFmtId="165" fontId="5" fillId="2" borderId="49" xfId="0" applyNumberFormat="1" applyFont="1" applyFill="1" applyBorder="1" applyAlignment="1">
      <alignment horizontal="center" vertical="center"/>
    </xf>
    <xf numFmtId="165" fontId="5" fillId="0" borderId="11" xfId="0" applyNumberFormat="1" applyFont="1" applyBorder="1" applyAlignment="1">
      <alignment vertical="center" wrapText="1"/>
    </xf>
    <xf numFmtId="20" fontId="4" fillId="0" borderId="0" xfId="0" applyNumberFormat="1" applyFont="1"/>
    <xf numFmtId="20" fontId="4" fillId="0" borderId="45" xfId="0" applyNumberFormat="1" applyFont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20" fontId="0" fillId="0" borderId="0" xfId="0" applyNumberFormat="1" applyAlignment="1">
      <alignment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165" fontId="11" fillId="0" borderId="61" xfId="0" applyNumberFormat="1" applyFont="1" applyBorder="1" applyAlignment="1">
      <alignment horizontal="center" vertical="center"/>
    </xf>
    <xf numFmtId="165" fontId="11" fillId="2" borderId="55" xfId="0" applyNumberFormat="1" applyFont="1" applyFill="1" applyBorder="1" applyAlignment="1">
      <alignment horizontal="center" vertical="center"/>
    </xf>
    <xf numFmtId="165" fontId="11" fillId="0" borderId="55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165" fontId="11" fillId="2" borderId="27" xfId="0" applyNumberFormat="1" applyFont="1" applyFill="1" applyBorder="1" applyAlignment="1">
      <alignment horizontal="center" vertical="center"/>
    </xf>
    <xf numFmtId="165" fontId="11" fillId="2" borderId="54" xfId="0" applyNumberFormat="1" applyFont="1" applyFill="1" applyBorder="1" applyAlignment="1">
      <alignment horizontal="center" vertical="center"/>
    </xf>
    <xf numFmtId="20" fontId="0" fillId="0" borderId="36" xfId="0" applyNumberFormat="1" applyBorder="1" applyAlignment="1">
      <alignment horizontal="center"/>
    </xf>
    <xf numFmtId="165" fontId="11" fillId="0" borderId="8" xfId="0" applyNumberFormat="1" applyFont="1" applyBorder="1" applyAlignment="1">
      <alignment horizontal="center" vertical="center" wrapText="1"/>
    </xf>
    <xf numFmtId="20" fontId="0" fillId="0" borderId="3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5" fontId="11" fillId="0" borderId="20" xfId="0" applyNumberFormat="1" applyFont="1" applyBorder="1" applyAlignment="1">
      <alignment horizontal="center" vertical="center" wrapText="1"/>
    </xf>
    <xf numFmtId="20" fontId="0" fillId="0" borderId="46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0" fontId="0" fillId="0" borderId="50" xfId="0" applyNumberFormat="1" applyBorder="1" applyAlignment="1">
      <alignment horizontal="center"/>
    </xf>
    <xf numFmtId="20" fontId="0" fillId="0" borderId="40" xfId="0" applyNumberFormat="1" applyBorder="1" applyAlignment="1">
      <alignment horizontal="center"/>
    </xf>
    <xf numFmtId="165" fontId="11" fillId="0" borderId="24" xfId="0" applyNumberFormat="1" applyFont="1" applyBorder="1" applyAlignment="1">
      <alignment horizontal="center" vertical="center" wrapText="1"/>
    </xf>
    <xf numFmtId="20" fontId="0" fillId="0" borderId="3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0" fontId="0" fillId="0" borderId="51" xfId="0" applyNumberFormat="1" applyBorder="1" applyAlignment="1">
      <alignment horizontal="center"/>
    </xf>
    <xf numFmtId="165" fontId="11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165" fontId="23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5" fontId="14" fillId="0" borderId="59" xfId="0" applyNumberFormat="1" applyFont="1" applyBorder="1" applyAlignment="1">
      <alignment horizontal="center" vertical="center"/>
    </xf>
    <xf numFmtId="165" fontId="14" fillId="2" borderId="9" xfId="0" applyNumberFormat="1" applyFont="1" applyFill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66" xfId="0" applyNumberFormat="1" applyFont="1" applyBorder="1" applyAlignment="1">
      <alignment horizontal="center" vertical="center"/>
    </xf>
    <xf numFmtId="165" fontId="14" fillId="2" borderId="67" xfId="0" applyNumberFormat="1" applyFont="1" applyFill="1" applyBorder="1" applyAlignment="1">
      <alignment horizontal="center" vertical="center"/>
    </xf>
    <xf numFmtId="165" fontId="14" fillId="2" borderId="7" xfId="0" applyNumberFormat="1" applyFont="1" applyFill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 wrapText="1"/>
    </xf>
    <xf numFmtId="20" fontId="0" fillId="0" borderId="15" xfId="0" applyNumberForma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165" fontId="14" fillId="0" borderId="24" xfId="0" applyNumberFormat="1" applyFont="1" applyBorder="1" applyAlignment="1">
      <alignment horizontal="center" vertical="center" wrapText="1"/>
    </xf>
    <xf numFmtId="20" fontId="0" fillId="0" borderId="48" xfId="0" applyNumberFormat="1" applyBorder="1" applyAlignment="1">
      <alignment horizontal="center"/>
    </xf>
    <xf numFmtId="20" fontId="0" fillId="0" borderId="2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0" fontId="26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165" fontId="14" fillId="0" borderId="61" xfId="0" applyNumberFormat="1" applyFont="1" applyBorder="1" applyAlignment="1">
      <alignment horizontal="center" vertical="center"/>
    </xf>
    <xf numFmtId="165" fontId="14" fillId="2" borderId="55" xfId="0" applyNumberFormat="1" applyFont="1" applyFill="1" applyBorder="1" applyAlignment="1">
      <alignment horizontal="center" vertical="center"/>
    </xf>
    <xf numFmtId="165" fontId="14" fillId="0" borderId="55" xfId="0" applyNumberFormat="1" applyFont="1" applyBorder="1" applyAlignment="1">
      <alignment horizontal="center" vertical="center"/>
    </xf>
    <xf numFmtId="165" fontId="14" fillId="0" borderId="26" xfId="0" applyNumberFormat="1" applyFont="1" applyBorder="1" applyAlignment="1">
      <alignment horizontal="center" vertical="center"/>
    </xf>
    <xf numFmtId="165" fontId="14" fillId="2" borderId="27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19" xfId="0" applyFill="1" applyBorder="1"/>
    <xf numFmtId="0" fontId="0" fillId="3" borderId="48" xfId="0" applyFill="1" applyBorder="1"/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5" fontId="11" fillId="0" borderId="53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0" fillId="0" borderId="11" xfId="0" applyBorder="1"/>
    <xf numFmtId="2" fontId="0" fillId="0" borderId="34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/>
    </xf>
    <xf numFmtId="20" fontId="4" fillId="0" borderId="26" xfId="0" applyNumberFormat="1" applyFont="1" applyBorder="1" applyAlignment="1">
      <alignment horizontal="center"/>
    </xf>
    <xf numFmtId="20" fontId="4" fillId="0" borderId="27" xfId="0" applyNumberFormat="1" applyFont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20" fontId="26" fillId="0" borderId="0" xfId="0" applyNumberFormat="1" applyFont="1" applyAlignment="1">
      <alignment horizontal="center" vertical="center" wrapText="1"/>
    </xf>
    <xf numFmtId="0" fontId="0" fillId="0" borderId="22" xfId="0" applyBorder="1" applyAlignment="1">
      <alignment horizontal="center" vertical="center" textRotation="90" wrapText="1"/>
    </xf>
    <xf numFmtId="165" fontId="14" fillId="0" borderId="27" xfId="0" applyNumberFormat="1" applyFont="1" applyBorder="1" applyAlignment="1">
      <alignment horizontal="center" vertical="center"/>
    </xf>
    <xf numFmtId="165" fontId="14" fillId="0" borderId="27" xfId="0" applyNumberFormat="1" applyFont="1" applyBorder="1" applyAlignment="1">
      <alignment vertical="center" wrapText="1"/>
    </xf>
    <xf numFmtId="0" fontId="5" fillId="2" borderId="68" xfId="0" applyFont="1" applyFill="1" applyBorder="1" applyAlignment="1">
      <alignment horizontal="center" vertical="center"/>
    </xf>
    <xf numFmtId="20" fontId="5" fillId="3" borderId="15" xfId="0" applyNumberFormat="1" applyFont="1" applyFill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20" fontId="0" fillId="0" borderId="69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20" fontId="5" fillId="3" borderId="19" xfId="0" applyNumberFormat="1" applyFont="1" applyFill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 wrapText="1"/>
    </xf>
    <xf numFmtId="0" fontId="0" fillId="3" borderId="8" xfId="0" applyFill="1" applyBorder="1"/>
    <xf numFmtId="0" fontId="0" fillId="3" borderId="20" xfId="0" applyFill="1" applyBorder="1"/>
    <xf numFmtId="20" fontId="11" fillId="0" borderId="22" xfId="0" applyNumberFormat="1" applyFont="1" applyBorder="1" applyAlignment="1">
      <alignment horizontal="center"/>
    </xf>
    <xf numFmtId="0" fontId="0" fillId="3" borderId="24" xfId="0" applyFill="1" applyBorder="1"/>
    <xf numFmtId="0" fontId="0" fillId="3" borderId="10" xfId="0" applyFill="1" applyBorder="1"/>
    <xf numFmtId="20" fontId="11" fillId="0" borderId="27" xfId="0" applyNumberFormat="1" applyFont="1" applyBorder="1" applyAlignment="1">
      <alignment horizontal="center"/>
    </xf>
    <xf numFmtId="2" fontId="14" fillId="0" borderId="21" xfId="0" applyNumberFormat="1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/>
    </xf>
    <xf numFmtId="20" fontId="0" fillId="0" borderId="71" xfId="0" applyNumberFormat="1" applyBorder="1" applyAlignment="1">
      <alignment horizontal="center"/>
    </xf>
    <xf numFmtId="0" fontId="0" fillId="4" borderId="15" xfId="0" applyFill="1" applyBorder="1"/>
    <xf numFmtId="2" fontId="14" fillId="0" borderId="15" xfId="0" applyNumberFormat="1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0" fillId="4" borderId="19" xfId="0" applyFill="1" applyBorder="1"/>
    <xf numFmtId="2" fontId="14" fillId="0" borderId="19" xfId="0" applyNumberFormat="1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4" borderId="25" xfId="0" applyFill="1" applyBorder="1"/>
    <xf numFmtId="0" fontId="0" fillId="0" borderId="2" xfId="0" applyBorder="1"/>
    <xf numFmtId="0" fontId="11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2" fontId="14" fillId="0" borderId="61" xfId="0" applyNumberFormat="1" applyFont="1" applyBorder="1" applyAlignment="1">
      <alignment horizontal="center" vertical="center"/>
    </xf>
    <xf numFmtId="2" fontId="14" fillId="0" borderId="55" xfId="0" applyNumberFormat="1" applyFont="1" applyBorder="1" applyAlignment="1">
      <alignment horizontal="center" vertical="center"/>
    </xf>
    <xf numFmtId="2" fontId="14" fillId="2" borderId="55" xfId="0" applyNumberFormat="1" applyFont="1" applyFill="1" applyBorder="1" applyAlignment="1">
      <alignment horizontal="center" vertical="center"/>
    </xf>
    <xf numFmtId="2" fontId="14" fillId="0" borderId="68" xfId="0" applyNumberFormat="1" applyFont="1" applyBorder="1" applyAlignment="1">
      <alignment horizontal="center" vertical="center"/>
    </xf>
    <xf numFmtId="2" fontId="14" fillId="0" borderId="25" xfId="0" applyNumberFormat="1" applyFont="1" applyBorder="1" applyAlignment="1">
      <alignment horizontal="center" vertical="center"/>
    </xf>
    <xf numFmtId="20" fontId="11" fillId="0" borderId="21" xfId="0" applyNumberFormat="1" applyFont="1" applyBorder="1" applyAlignment="1">
      <alignment horizontal="center"/>
    </xf>
    <xf numFmtId="20" fontId="11" fillId="0" borderId="26" xfId="0" applyNumberFormat="1" applyFont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0" fontId="26" fillId="0" borderId="0" xfId="0" applyNumberFormat="1" applyFont="1" applyAlignment="1">
      <alignment vertical="center"/>
    </xf>
    <xf numFmtId="0" fontId="0" fillId="0" borderId="8" xfId="0" applyBorder="1"/>
    <xf numFmtId="20" fontId="3" fillId="0" borderId="0" xfId="0" applyNumberFormat="1" applyFont="1" applyAlignment="1">
      <alignment horizontal="center" vertical="center"/>
    </xf>
    <xf numFmtId="0" fontId="14" fillId="0" borderId="63" xfId="0" applyFont="1" applyBorder="1" applyAlignment="1">
      <alignment horizontal="center" vertical="center" wrapText="1"/>
    </xf>
    <xf numFmtId="0" fontId="15" fillId="0" borderId="64" xfId="3" applyFont="1" applyBorder="1" applyAlignment="1">
      <alignment horizontal="center" vertical="center" textRotation="90" wrapText="1"/>
    </xf>
    <xf numFmtId="0" fontId="30" fillId="0" borderId="64" xfId="3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textRotation="90"/>
    </xf>
    <xf numFmtId="0" fontId="15" fillId="0" borderId="64" xfId="3" applyFont="1" applyBorder="1" applyAlignment="1">
      <alignment horizontal="center" vertical="center" wrapText="1"/>
    </xf>
    <xf numFmtId="0" fontId="27" fillId="0" borderId="64" xfId="3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65" fontId="14" fillId="2" borderId="16" xfId="0" applyNumberFormat="1" applyFont="1" applyFill="1" applyBorder="1" applyAlignment="1">
      <alignment horizontal="center" vertical="center"/>
    </xf>
    <xf numFmtId="165" fontId="14" fillId="2" borderId="17" xfId="0" applyNumberFormat="1" applyFont="1" applyFill="1" applyBorder="1" applyAlignment="1">
      <alignment horizontal="center" vertical="center"/>
    </xf>
    <xf numFmtId="165" fontId="14" fillId="2" borderId="18" xfId="0" applyNumberFormat="1" applyFont="1" applyFill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20" fontId="0" fillId="0" borderId="9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/>
    </xf>
    <xf numFmtId="0" fontId="29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20" fontId="0" fillId="4" borderId="68" xfId="0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165" fontId="14" fillId="0" borderId="2" xfId="0" applyNumberFormat="1" applyFont="1" applyBorder="1" applyAlignment="1">
      <alignment horizontal="center" vertical="center" wrapText="1"/>
    </xf>
    <xf numFmtId="20" fontId="0" fillId="4" borderId="15" xfId="0" applyNumberFormat="1" applyFill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20" fontId="0" fillId="4" borderId="19" xfId="0" applyNumberFormat="1" applyFill="1" applyBorder="1" applyAlignment="1">
      <alignment horizontal="center"/>
    </xf>
    <xf numFmtId="20" fontId="0" fillId="0" borderId="21" xfId="0" applyNumberFormat="1" applyBorder="1" applyAlignment="1">
      <alignment horizontal="center"/>
    </xf>
    <xf numFmtId="20" fontId="0" fillId="0" borderId="43" xfId="0" applyNumberFormat="1" applyBorder="1" applyAlignment="1">
      <alignment horizontal="center"/>
    </xf>
    <xf numFmtId="20" fontId="0" fillId="0" borderId="59" xfId="0" applyNumberFormat="1" applyBorder="1" applyAlignment="1">
      <alignment horizontal="center"/>
    </xf>
    <xf numFmtId="20" fontId="0" fillId="0" borderId="60" xfId="0" applyNumberFormat="1" applyBorder="1" applyAlignment="1">
      <alignment horizontal="center"/>
    </xf>
    <xf numFmtId="20" fontId="5" fillId="0" borderId="0" xfId="4" applyNumberFormat="1"/>
    <xf numFmtId="0" fontId="2" fillId="0" borderId="0" xfId="0" applyFont="1"/>
    <xf numFmtId="0" fontId="27" fillId="0" borderId="9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/>
    </xf>
    <xf numFmtId="0" fontId="15" fillId="0" borderId="9" xfId="3" applyFont="1" applyBorder="1" applyAlignment="1">
      <alignment horizontal="center" vertical="center" wrapText="1"/>
    </xf>
    <xf numFmtId="20" fontId="11" fillId="0" borderId="16" xfId="0" applyNumberFormat="1" applyFont="1" applyBorder="1" applyAlignment="1">
      <alignment horizontal="center" vertical="center"/>
    </xf>
    <xf numFmtId="2" fontId="0" fillId="0" borderId="38" xfId="0" applyNumberFormat="1" applyBorder="1" applyAlignment="1">
      <alignment horizontal="center"/>
    </xf>
    <xf numFmtId="0" fontId="1" fillId="0" borderId="0" xfId="4" applyFont="1"/>
    <xf numFmtId="0" fontId="5" fillId="0" borderId="0" xfId="4"/>
    <xf numFmtId="0" fontId="0" fillId="4" borderId="34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4" fillId="0" borderId="9" xfId="0" applyFont="1" applyBorder="1" applyAlignment="1">
      <alignment horizontal="center" vertical="center" textRotation="90" wrapText="1"/>
    </xf>
    <xf numFmtId="0" fontId="0" fillId="4" borderId="20" xfId="0" applyFill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Alignment="1">
      <alignment vertical="center" wrapText="1"/>
    </xf>
    <xf numFmtId="20" fontId="3" fillId="0" borderId="0" xfId="0" applyNumberFormat="1" applyFont="1" applyAlignment="1">
      <alignment horizontal="center" vertical="center" wrapText="1"/>
    </xf>
    <xf numFmtId="0" fontId="0" fillId="0" borderId="27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2" borderId="18" xfId="0" applyNumberFormat="1" applyFont="1" applyFill="1" applyBorder="1" applyAlignment="1">
      <alignment horizontal="center" vertical="center"/>
    </xf>
    <xf numFmtId="165" fontId="11" fillId="0" borderId="27" xfId="0" applyNumberFormat="1" applyFont="1" applyBorder="1" applyAlignment="1">
      <alignment horizontal="center" vertical="center"/>
    </xf>
    <xf numFmtId="165" fontId="11" fillId="0" borderId="28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20" fontId="0" fillId="4" borderId="20" xfId="0" applyNumberFormat="1" applyFill="1" applyBorder="1" applyAlignment="1">
      <alignment horizontal="center"/>
    </xf>
    <xf numFmtId="0" fontId="0" fillId="4" borderId="20" xfId="0" applyFill="1" applyBorder="1"/>
    <xf numFmtId="0" fontId="11" fillId="2" borderId="48" xfId="0" applyFont="1" applyFill="1" applyBorder="1" applyAlignment="1">
      <alignment horizontal="center" vertical="center"/>
    </xf>
    <xf numFmtId="0" fontId="0" fillId="4" borderId="24" xfId="0" applyFill="1" applyBorder="1"/>
    <xf numFmtId="0" fontId="11" fillId="2" borderId="15" xfId="0" applyFont="1" applyFill="1" applyBorder="1" applyAlignment="1">
      <alignment horizontal="center" vertical="center"/>
    </xf>
    <xf numFmtId="0" fontId="0" fillId="4" borderId="8" xfId="0" applyFill="1" applyBorder="1"/>
    <xf numFmtId="0" fontId="11" fillId="2" borderId="25" xfId="0" applyFont="1" applyFill="1" applyBorder="1" applyAlignment="1">
      <alignment horizontal="center" vertical="center"/>
    </xf>
    <xf numFmtId="0" fontId="0" fillId="4" borderId="10" xfId="0" applyFill="1" applyBorder="1"/>
    <xf numFmtId="2" fontId="23" fillId="0" borderId="0" xfId="0" applyNumberFormat="1" applyFont="1" applyAlignment="1">
      <alignment horizontal="left" vertical="center"/>
    </xf>
    <xf numFmtId="20" fontId="26" fillId="0" borderId="29" xfId="0" quotePrefix="1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 wrapText="1"/>
    </xf>
    <xf numFmtId="20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7" xfId="3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65" fontId="11" fillId="2" borderId="17" xfId="0" applyNumberFormat="1" applyFont="1" applyFill="1" applyBorder="1" applyAlignment="1">
      <alignment horizontal="center" vertical="center"/>
    </xf>
    <xf numFmtId="20" fontId="0" fillId="0" borderId="58" xfId="0" applyNumberFormat="1" applyBorder="1" applyAlignment="1">
      <alignment horizont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20" fontId="31" fillId="0" borderId="0" xfId="0" applyNumberFormat="1" applyFont="1" applyAlignment="1">
      <alignment vertical="center"/>
    </xf>
    <xf numFmtId="0" fontId="0" fillId="3" borderId="34" xfId="0" applyFill="1" applyBorder="1"/>
    <xf numFmtId="0" fontId="0" fillId="3" borderId="46" xfId="0" applyFill="1" applyBorder="1"/>
    <xf numFmtId="0" fontId="0" fillId="3" borderId="58" xfId="0" applyFill="1" applyBorder="1"/>
    <xf numFmtId="0" fontId="0" fillId="3" borderId="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5" fontId="11" fillId="0" borderId="12" xfId="0" applyNumberFormat="1" applyFont="1" applyBorder="1" applyAlignment="1">
      <alignment horizontal="center" vertical="center" wrapText="1"/>
    </xf>
    <xf numFmtId="0" fontId="0" fillId="3" borderId="37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2" fillId="0" borderId="9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/>
    </xf>
    <xf numFmtId="165" fontId="11" fillId="0" borderId="16" xfId="0" applyNumberFormat="1" applyFont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20" fontId="0" fillId="0" borderId="56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20" fontId="0" fillId="0" borderId="57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0" fontId="0" fillId="0" borderId="41" xfId="0" applyNumberFormat="1" applyBorder="1" applyAlignment="1">
      <alignment horizontal="center"/>
    </xf>
    <xf numFmtId="20" fontId="0" fillId="0" borderId="38" xfId="0" applyNumberFormat="1" applyBorder="1" applyAlignment="1">
      <alignment horizontal="center"/>
    </xf>
    <xf numFmtId="20" fontId="0" fillId="0" borderId="52" xfId="0" applyNumberFormat="1" applyBorder="1" applyAlignment="1">
      <alignment horizontal="center"/>
    </xf>
    <xf numFmtId="0" fontId="11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wrapText="1"/>
    </xf>
    <xf numFmtId="165" fontId="14" fillId="0" borderId="43" xfId="0" applyNumberFormat="1" applyFont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14" fillId="2" borderId="66" xfId="0" applyNumberFormat="1" applyFont="1" applyFill="1" applyBorder="1" applyAlignment="1">
      <alignment horizontal="center" vertical="center"/>
    </xf>
    <xf numFmtId="165" fontId="14" fillId="0" borderId="67" xfId="0" applyNumberFormat="1" applyFont="1" applyBorder="1" applyAlignment="1">
      <alignment horizontal="center" vertical="center"/>
    </xf>
    <xf numFmtId="165" fontId="14" fillId="2" borderId="73" xfId="0" applyNumberFormat="1" applyFont="1" applyFill="1" applyBorder="1" applyAlignment="1">
      <alignment horizontal="center" vertical="center"/>
    </xf>
    <xf numFmtId="165" fontId="14" fillId="2" borderId="33" xfId="0" applyNumberFormat="1" applyFont="1" applyFill="1" applyBorder="1" applyAlignment="1">
      <alignment horizontal="center" vertical="center"/>
    </xf>
    <xf numFmtId="165" fontId="14" fillId="0" borderId="74" xfId="0" applyNumberFormat="1" applyFont="1" applyBorder="1" applyAlignment="1">
      <alignment horizontal="center" vertical="center"/>
    </xf>
    <xf numFmtId="165" fontId="14" fillId="0" borderId="75" xfId="0" applyNumberFormat="1" applyFont="1" applyBorder="1" applyAlignment="1">
      <alignment horizontal="center" vertical="center"/>
    </xf>
    <xf numFmtId="165" fontId="14" fillId="0" borderId="76" xfId="0" applyNumberFormat="1" applyFont="1" applyBorder="1" applyAlignment="1">
      <alignment horizontal="center" vertical="center"/>
    </xf>
    <xf numFmtId="165" fontId="14" fillId="0" borderId="73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center" vertical="center" wrapText="1"/>
    </xf>
    <xf numFmtId="165" fontId="14" fillId="0" borderId="4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7" xfId="5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165" fontId="14" fillId="0" borderId="18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3" borderId="19" xfId="0" applyFont="1" applyFill="1" applyBorder="1"/>
    <xf numFmtId="20" fontId="3" fillId="0" borderId="0" xfId="0" applyNumberFormat="1" applyFont="1" applyAlignment="1">
      <alignment vertical="center" wrapText="1"/>
    </xf>
    <xf numFmtId="0" fontId="11" fillId="0" borderId="75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165" fontId="14" fillId="0" borderId="16" xfId="0" applyNumberFormat="1" applyFont="1" applyBorder="1" applyAlignment="1">
      <alignment horizontal="center" vertical="center"/>
    </xf>
    <xf numFmtId="165" fontId="14" fillId="2" borderId="28" xfId="0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textRotation="90" wrapText="1"/>
    </xf>
    <xf numFmtId="0" fontId="34" fillId="0" borderId="0" xfId="0" applyFont="1"/>
    <xf numFmtId="0" fontId="11" fillId="0" borderId="3" xfId="0" applyFont="1" applyBorder="1" applyAlignment="1">
      <alignment vertical="center"/>
    </xf>
    <xf numFmtId="0" fontId="32" fillId="0" borderId="59" xfId="5" applyFont="1" applyBorder="1" applyAlignment="1">
      <alignment horizontal="center" vertical="center" textRotation="90" wrapText="1"/>
    </xf>
    <xf numFmtId="0" fontId="32" fillId="0" borderId="9" xfId="5" applyFont="1" applyBorder="1" applyAlignment="1">
      <alignment horizontal="center" vertical="center" textRotation="90" wrapText="1"/>
    </xf>
    <xf numFmtId="165" fontId="11" fillId="0" borderId="15" xfId="0" applyNumberFormat="1" applyFont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9" fillId="0" borderId="59" xfId="5" applyFont="1" applyBorder="1" applyAlignment="1">
      <alignment horizontal="center" vertical="center" textRotation="90" wrapText="1"/>
    </xf>
    <xf numFmtId="0" fontId="19" fillId="0" borderId="9" xfId="5" applyFont="1" applyBorder="1" applyAlignment="1">
      <alignment horizontal="center" vertical="center" textRotation="90" wrapText="1"/>
    </xf>
    <xf numFmtId="165" fontId="5" fillId="0" borderId="16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0" fontId="4" fillId="4" borderId="45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20" fontId="0" fillId="0" borderId="4" xfId="0" applyNumberFormat="1" applyBorder="1" applyAlignment="1">
      <alignment horizontal="center"/>
    </xf>
    <xf numFmtId="0" fontId="0" fillId="0" borderId="51" xfId="0" applyBorder="1" applyAlignment="1">
      <alignment horizontal="center" vertical="center" textRotation="90" wrapText="1"/>
    </xf>
    <xf numFmtId="0" fontId="11" fillId="0" borderId="2" xfId="0" applyFont="1" applyBorder="1" applyAlignment="1">
      <alignment vertical="center"/>
    </xf>
    <xf numFmtId="0" fontId="0" fillId="0" borderId="44" xfId="0" applyBorder="1" applyAlignment="1">
      <alignment horizontal="center" vertical="center" textRotation="90" wrapText="1"/>
    </xf>
    <xf numFmtId="0" fontId="21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12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20" fontId="11" fillId="0" borderId="59" xfId="0" applyNumberFormat="1" applyFont="1" applyBorder="1" applyAlignment="1">
      <alignment horizontal="center"/>
    </xf>
    <xf numFmtId="20" fontId="11" fillId="0" borderId="60" xfId="0" applyNumberFormat="1" applyFont="1" applyBorder="1" applyAlignment="1">
      <alignment horizontal="center"/>
    </xf>
    <xf numFmtId="0" fontId="38" fillId="0" borderId="0" xfId="2" applyFont="1"/>
    <xf numFmtId="0" fontId="39" fillId="0" borderId="0" xfId="2" applyFont="1"/>
    <xf numFmtId="0" fontId="0" fillId="0" borderId="18" xfId="0" applyBorder="1"/>
    <xf numFmtId="0" fontId="40" fillId="0" borderId="0" xfId="2" applyFont="1"/>
    <xf numFmtId="0" fontId="30" fillId="0" borderId="22" xfId="0" applyFont="1" applyBorder="1" applyAlignment="1">
      <alignment horizontal="center" vertical="center" textRotation="90" wrapText="1" shrinkToFit="1"/>
    </xf>
    <xf numFmtId="2" fontId="0" fillId="0" borderId="9" xfId="0" applyNumberFormat="1" applyBorder="1"/>
    <xf numFmtId="0" fontId="38" fillId="0" borderId="0" xfId="2" applyFont="1" applyAlignment="1">
      <alignment horizontal="left"/>
    </xf>
    <xf numFmtId="0" fontId="30" fillId="0" borderId="9" xfId="0" applyFont="1" applyBorder="1" applyAlignment="1">
      <alignment horizontal="center" vertical="center" textRotation="90" wrapText="1" shrinkToFit="1"/>
    </xf>
    <xf numFmtId="20" fontId="11" fillId="0" borderId="17" xfId="0" applyNumberFormat="1" applyFont="1" applyBorder="1" applyAlignment="1">
      <alignment horizontal="center" vertical="center"/>
    </xf>
    <xf numFmtId="20" fontId="39" fillId="0" borderId="0" xfId="2" applyNumberFormat="1" applyFont="1"/>
    <xf numFmtId="20" fontId="11" fillId="0" borderId="0" xfId="0" applyNumberFormat="1" applyFont="1" applyAlignment="1">
      <alignment horizontal="center" vertical="center"/>
    </xf>
    <xf numFmtId="0" fontId="41" fillId="0" borderId="0" xfId="2" applyFont="1"/>
    <xf numFmtId="0" fontId="11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20" fontId="5" fillId="0" borderId="9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 vertical="center" wrapText="1"/>
    </xf>
    <xf numFmtId="20" fontId="0" fillId="0" borderId="59" xfId="0" applyNumberFormat="1" applyBorder="1"/>
    <xf numFmtId="0" fontId="0" fillId="0" borderId="60" xfId="0" applyBorder="1"/>
    <xf numFmtId="0" fontId="5" fillId="2" borderId="59" xfId="0" applyFont="1" applyFill="1" applyBorder="1" applyAlignment="1">
      <alignment horizontal="center" vertical="center"/>
    </xf>
    <xf numFmtId="20" fontId="9" fillId="4" borderId="9" xfId="0" applyNumberFormat="1" applyFont="1" applyFill="1" applyBorder="1" applyAlignment="1">
      <alignment horizontal="center" vertical="center"/>
    </xf>
    <xf numFmtId="0" fontId="43" fillId="0" borderId="0" xfId="0" applyFont="1"/>
    <xf numFmtId="20" fontId="22" fillId="0" borderId="0" xfId="0" applyNumberFormat="1" applyFont="1" applyAlignment="1">
      <alignment horizontal="center" vertical="center"/>
    </xf>
    <xf numFmtId="0" fontId="30" fillId="0" borderId="22" xfId="0" applyFont="1" applyBorder="1" applyAlignment="1">
      <alignment horizontal="center" vertical="center" textRotation="90" shrinkToFit="1"/>
    </xf>
    <xf numFmtId="20" fontId="23" fillId="0" borderId="22" xfId="0" applyNumberFormat="1" applyFont="1" applyBorder="1" applyAlignment="1">
      <alignment horizontal="center"/>
    </xf>
    <xf numFmtId="20" fontId="15" fillId="0" borderId="22" xfId="0" applyNumberFormat="1" applyFont="1" applyBorder="1" applyAlignment="1">
      <alignment horizont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21" fillId="0" borderId="0" xfId="2" applyFont="1" applyAlignment="1">
      <alignment horizontal="left"/>
    </xf>
    <xf numFmtId="0" fontId="30" fillId="0" borderId="9" xfId="3" applyFont="1" applyBorder="1" applyAlignment="1">
      <alignment horizontal="center" vertical="center" textRotation="90" wrapText="1"/>
    </xf>
    <xf numFmtId="165" fontId="0" fillId="0" borderId="53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165" fontId="11" fillId="0" borderId="43" xfId="0" applyNumberFormat="1" applyFont="1" applyBorder="1" applyAlignment="1">
      <alignment horizontal="center" vertical="center"/>
    </xf>
    <xf numFmtId="165" fontId="11" fillId="0" borderId="39" xfId="0" applyNumberFormat="1" applyFont="1" applyBorder="1" applyAlignment="1">
      <alignment horizontal="center" vertical="center"/>
    </xf>
    <xf numFmtId="165" fontId="11" fillId="0" borderId="42" xfId="0" applyNumberFormat="1" applyFont="1" applyBorder="1" applyAlignment="1">
      <alignment horizontal="center" vertical="center"/>
    </xf>
    <xf numFmtId="20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165" fontId="14" fillId="0" borderId="45" xfId="0" applyNumberFormat="1" applyFont="1" applyBorder="1" applyAlignment="1">
      <alignment horizontal="center" vertical="center" wrapText="1"/>
    </xf>
    <xf numFmtId="165" fontId="14" fillId="0" borderId="47" xfId="0" applyNumberFormat="1" applyFont="1" applyBorder="1" applyAlignment="1">
      <alignment horizontal="center" vertical="center" wrapText="1"/>
    </xf>
    <xf numFmtId="165" fontId="14" fillId="0" borderId="49" xfId="0" applyNumberFormat="1" applyFont="1" applyBorder="1" applyAlignment="1">
      <alignment horizontal="center" vertical="center" wrapText="1"/>
    </xf>
    <xf numFmtId="20" fontId="15" fillId="0" borderId="13" xfId="4" applyNumberFormat="1" applyFont="1" applyBorder="1" applyAlignment="1">
      <alignment horizontal="center" vertical="center"/>
    </xf>
    <xf numFmtId="20" fontId="15" fillId="0" borderId="77" xfId="4" applyNumberFormat="1" applyFont="1" applyBorder="1" applyAlignment="1">
      <alignment horizontal="center" vertical="center"/>
    </xf>
    <xf numFmtId="20" fontId="15" fillId="0" borderId="64" xfId="4" applyNumberFormat="1" applyFont="1" applyBorder="1" applyAlignment="1">
      <alignment horizontal="center" vertical="center"/>
    </xf>
    <xf numFmtId="20" fontId="15" fillId="0" borderId="65" xfId="4" applyNumberFormat="1" applyFont="1" applyBorder="1" applyAlignment="1">
      <alignment horizontal="center" vertical="center"/>
    </xf>
    <xf numFmtId="20" fontId="11" fillId="0" borderId="18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/>
    </xf>
    <xf numFmtId="165" fontId="21" fillId="0" borderId="8" xfId="0" applyNumberFormat="1" applyFont="1" applyBorder="1" applyAlignment="1">
      <alignment horizontal="center" vertical="center" wrapText="1"/>
    </xf>
    <xf numFmtId="20" fontId="45" fillId="0" borderId="34" xfId="0" applyNumberFormat="1" applyFont="1" applyBorder="1" applyAlignment="1">
      <alignment horizontal="center"/>
    </xf>
    <xf numFmtId="2" fontId="45" fillId="0" borderId="8" xfId="0" applyNumberFormat="1" applyFont="1" applyBorder="1" applyAlignment="1">
      <alignment horizontal="center"/>
    </xf>
    <xf numFmtId="20" fontId="45" fillId="0" borderId="45" xfId="0" applyNumberFormat="1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4" borderId="46" xfId="0" applyFont="1" applyFill="1" applyBorder="1" applyAlignment="1">
      <alignment horizontal="center"/>
    </xf>
    <xf numFmtId="165" fontId="21" fillId="0" borderId="20" xfId="0" applyNumberFormat="1" applyFont="1" applyBorder="1" applyAlignment="1">
      <alignment horizontal="center" vertical="center" wrapText="1"/>
    </xf>
    <xf numFmtId="20" fontId="45" fillId="0" borderId="46" xfId="0" applyNumberFormat="1" applyFont="1" applyBorder="1" applyAlignment="1">
      <alignment horizontal="center"/>
    </xf>
    <xf numFmtId="2" fontId="45" fillId="0" borderId="20" xfId="0" applyNumberFormat="1" applyFont="1" applyBorder="1" applyAlignment="1">
      <alignment horizontal="center"/>
    </xf>
    <xf numFmtId="20" fontId="45" fillId="0" borderId="47" xfId="0" applyNumberFormat="1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5" fillId="4" borderId="4" xfId="0" applyFont="1" applyFill="1" applyBorder="1" applyAlignment="1">
      <alignment horizontal="center"/>
    </xf>
    <xf numFmtId="0" fontId="21" fillId="0" borderId="0" xfId="0" applyFont="1" applyAlignment="1">
      <alignment horizontal="center" vertical="center" textRotation="90" wrapText="1"/>
    </xf>
    <xf numFmtId="0" fontId="37" fillId="0" borderId="0" xfId="0" applyFont="1" applyAlignment="1">
      <alignment horizontal="center"/>
    </xf>
    <xf numFmtId="0" fontId="11" fillId="0" borderId="0" xfId="0" applyFont="1" applyAlignment="1">
      <alignment horizontal="justify" vertical="center"/>
    </xf>
    <xf numFmtId="0" fontId="11" fillId="0" borderId="45" xfId="0" applyFont="1" applyBorder="1"/>
    <xf numFmtId="0" fontId="11" fillId="0" borderId="19" xfId="0" applyFont="1" applyBorder="1" applyAlignment="1">
      <alignment horizontal="center" vertical="center"/>
    </xf>
    <xf numFmtId="20" fontId="11" fillId="0" borderId="47" xfId="0" applyNumberFormat="1" applyFont="1" applyBorder="1" applyAlignment="1">
      <alignment horizontal="center"/>
    </xf>
    <xf numFmtId="20" fontId="11" fillId="0" borderId="49" xfId="0" applyNumberFormat="1" applyFont="1" applyBorder="1" applyAlignment="1">
      <alignment horizontal="center"/>
    </xf>
    <xf numFmtId="20" fontId="11" fillId="0" borderId="22" xfId="0" applyNumberFormat="1" applyFont="1" applyBorder="1" applyAlignment="1">
      <alignment horizontal="center" vertical="center"/>
    </xf>
    <xf numFmtId="20" fontId="11" fillId="0" borderId="23" xfId="0" applyNumberFormat="1" applyFont="1" applyBorder="1" applyAlignment="1">
      <alignment horizontal="center" vertical="center"/>
    </xf>
    <xf numFmtId="20" fontId="11" fillId="0" borderId="39" xfId="0" applyNumberFormat="1" applyFont="1" applyBorder="1" applyAlignment="1">
      <alignment horizontal="center" vertical="center"/>
    </xf>
    <xf numFmtId="20" fontId="11" fillId="0" borderId="42" xfId="0" applyNumberFormat="1" applyFont="1" applyBorder="1" applyAlignment="1">
      <alignment horizontal="center" vertical="center"/>
    </xf>
    <xf numFmtId="20" fontId="5" fillId="0" borderId="22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0" fontId="5" fillId="0" borderId="39" xfId="0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165" fontId="21" fillId="0" borderId="24" xfId="0" applyNumberFormat="1" applyFont="1" applyBorder="1" applyAlignment="1">
      <alignment horizontal="center" vertical="center" wrapText="1"/>
    </xf>
    <xf numFmtId="20" fontId="45" fillId="0" borderId="37" xfId="0" applyNumberFormat="1" applyFont="1" applyBorder="1" applyAlignment="1">
      <alignment horizontal="center"/>
    </xf>
    <xf numFmtId="2" fontId="45" fillId="0" borderId="24" xfId="0" applyNumberFormat="1" applyFont="1" applyBorder="1" applyAlignment="1">
      <alignment horizontal="center"/>
    </xf>
    <xf numFmtId="20" fontId="45" fillId="0" borderId="49" xfId="0" applyNumberFormat="1" applyFont="1" applyBorder="1" applyAlignment="1">
      <alignment horizontal="center"/>
    </xf>
    <xf numFmtId="165" fontId="21" fillId="0" borderId="2" xfId="0" applyNumberFormat="1" applyFont="1" applyBorder="1" applyAlignment="1">
      <alignment horizontal="center" vertical="center" wrapText="1"/>
    </xf>
    <xf numFmtId="20" fontId="45" fillId="0" borderId="4" xfId="0" applyNumberFormat="1" applyFont="1" applyBorder="1" applyAlignment="1">
      <alignment horizontal="center"/>
    </xf>
    <xf numFmtId="2" fontId="45" fillId="0" borderId="2" xfId="0" applyNumberFormat="1" applyFont="1" applyBorder="1" applyAlignment="1">
      <alignment horizontal="center"/>
    </xf>
    <xf numFmtId="20" fontId="45" fillId="0" borderId="5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9" xfId="3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8" xfId="0" applyBorder="1" applyAlignment="1">
      <alignment horizontal="center"/>
    </xf>
    <xf numFmtId="2" fontId="5" fillId="0" borderId="24" xfId="0" applyNumberFormat="1" applyFont="1" applyBorder="1" applyAlignment="1">
      <alignment horizontal="center" vertical="center" wrapText="1"/>
    </xf>
    <xf numFmtId="165" fontId="14" fillId="0" borderId="45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5" fontId="14" fillId="2" borderId="10" xfId="0" applyNumberFormat="1" applyFont="1" applyFill="1" applyBorder="1" applyAlignment="1">
      <alignment horizontal="center" vertical="center"/>
    </xf>
    <xf numFmtId="165" fontId="14" fillId="2" borderId="44" xfId="0" applyNumberFormat="1" applyFont="1" applyFill="1" applyBorder="1" applyAlignment="1">
      <alignment horizontal="center" vertical="center"/>
    </xf>
    <xf numFmtId="165" fontId="14" fillId="2" borderId="51" xfId="0" applyNumberFormat="1" applyFont="1" applyFill="1" applyBorder="1" applyAlignment="1">
      <alignment horizontal="center" vertical="center"/>
    </xf>
    <xf numFmtId="20" fontId="2" fillId="0" borderId="39" xfId="0" applyNumberFormat="1" applyFont="1" applyBorder="1" applyAlignment="1">
      <alignment horizontal="center"/>
    </xf>
    <xf numFmtId="165" fontId="14" fillId="0" borderId="71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20" fontId="5" fillId="0" borderId="46" xfId="0" applyNumberFormat="1" applyFont="1" applyBorder="1" applyAlignment="1">
      <alignment horizontal="center" vertical="center" wrapText="1"/>
    </xf>
    <xf numFmtId="20" fontId="5" fillId="0" borderId="34" xfId="0" applyNumberFormat="1" applyFont="1" applyBorder="1" applyAlignment="1">
      <alignment horizontal="center" vertical="center" wrapText="1"/>
    </xf>
    <xf numFmtId="20" fontId="5" fillId="0" borderId="37" xfId="0" applyNumberFormat="1" applyFont="1" applyBorder="1" applyAlignment="1">
      <alignment horizontal="center" vertical="center" wrapText="1"/>
    </xf>
    <xf numFmtId="0" fontId="0" fillId="4" borderId="37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20" fontId="0" fillId="4" borderId="8" xfId="0" applyNumberFormat="1" applyFill="1" applyBorder="1" applyAlignment="1">
      <alignment horizontal="center"/>
    </xf>
    <xf numFmtId="0" fontId="0" fillId="4" borderId="2" xfId="0" applyFill="1" applyBorder="1"/>
    <xf numFmtId="165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/>
    <xf numFmtId="0" fontId="4" fillId="0" borderId="2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14" fillId="0" borderId="48" xfId="0" applyNumberFormat="1" applyFont="1" applyBorder="1" applyAlignment="1">
      <alignment horizontal="center" vertical="center" wrapText="1"/>
    </xf>
    <xf numFmtId="20" fontId="0" fillId="4" borderId="41" xfId="0" applyNumberFormat="1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20" fontId="0" fillId="4" borderId="35" xfId="0" applyNumberFormat="1" applyFill="1" applyBorder="1" applyAlignment="1">
      <alignment horizontal="center"/>
    </xf>
    <xf numFmtId="20" fontId="0" fillId="4" borderId="24" xfId="0" applyNumberFormat="1" applyFill="1" applyBorder="1" applyAlignment="1">
      <alignment horizontal="center"/>
    </xf>
    <xf numFmtId="20" fontId="0" fillId="4" borderId="2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11" fillId="0" borderId="15" xfId="0" applyNumberFormat="1" applyFont="1" applyBorder="1" applyAlignment="1">
      <alignment horizontal="center" vertical="center" wrapText="1"/>
    </xf>
    <xf numFmtId="165" fontId="11" fillId="0" borderId="19" xfId="0" applyNumberFormat="1" applyFont="1" applyBorder="1" applyAlignment="1">
      <alignment horizontal="center" vertical="center" wrapText="1"/>
    </xf>
    <xf numFmtId="165" fontId="11" fillId="0" borderId="48" xfId="0" applyNumberFormat="1" applyFont="1" applyBorder="1" applyAlignment="1">
      <alignment horizontal="center" vertical="center" wrapText="1"/>
    </xf>
    <xf numFmtId="165" fontId="11" fillId="0" borderId="25" xfId="0" applyNumberFormat="1" applyFon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20" fontId="5" fillId="0" borderId="22" xfId="0" applyNumberFormat="1" applyFont="1" applyBorder="1" applyAlignment="1">
      <alignment horizontal="center"/>
    </xf>
    <xf numFmtId="20" fontId="5" fillId="0" borderId="27" xfId="0" applyNumberFormat="1" applyFont="1" applyBorder="1" applyAlignment="1">
      <alignment horizontal="center"/>
    </xf>
    <xf numFmtId="20" fontId="5" fillId="0" borderId="16" xfId="0" applyNumberFormat="1" applyFont="1" applyBorder="1" applyAlignment="1">
      <alignment horizontal="center"/>
    </xf>
    <xf numFmtId="20" fontId="5" fillId="0" borderId="21" xfId="0" applyNumberFormat="1" applyFont="1" applyBorder="1" applyAlignment="1">
      <alignment horizontal="center"/>
    </xf>
    <xf numFmtId="165" fontId="5" fillId="0" borderId="61" xfId="0" applyNumberFormat="1" applyFont="1" applyBorder="1" applyAlignment="1">
      <alignment horizontal="center" vertical="center"/>
    </xf>
    <xf numFmtId="165" fontId="5" fillId="0" borderId="62" xfId="0" applyNumberFormat="1" applyFont="1" applyBorder="1" applyAlignment="1">
      <alignment horizontal="center" vertical="center"/>
    </xf>
    <xf numFmtId="165" fontId="5" fillId="2" borderId="28" xfId="0" applyNumberFormat="1" applyFont="1" applyFill="1" applyBorder="1" applyAlignment="1">
      <alignment horizontal="center" vertical="center"/>
    </xf>
    <xf numFmtId="20" fontId="5" fillId="0" borderId="17" xfId="0" applyNumberFormat="1" applyFont="1" applyBorder="1" applyAlignment="1">
      <alignment horizontal="center" vertical="center"/>
    </xf>
    <xf numFmtId="0" fontId="49" fillId="0" borderId="0" xfId="0" applyFont="1"/>
    <xf numFmtId="0" fontId="48" fillId="0" borderId="0" xfId="0" applyFont="1"/>
    <xf numFmtId="20" fontId="5" fillId="0" borderId="16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20" fontId="5" fillId="0" borderId="43" xfId="0" applyNumberFormat="1" applyFont="1" applyBorder="1" applyAlignment="1">
      <alignment horizontal="center" vertical="center"/>
    </xf>
    <xf numFmtId="20" fontId="5" fillId="0" borderId="26" xfId="0" applyNumberFormat="1" applyFont="1" applyBorder="1" applyAlignment="1">
      <alignment horizontal="center" vertical="center"/>
    </xf>
    <xf numFmtId="20" fontId="4" fillId="0" borderId="36" xfId="0" applyNumberFormat="1" applyFont="1" applyBorder="1" applyAlignment="1">
      <alignment horizontal="center"/>
    </xf>
    <xf numFmtId="20" fontId="4" fillId="0" borderId="5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 vertical="center" wrapText="1"/>
    </xf>
    <xf numFmtId="2" fontId="14" fillId="0" borderId="4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14" fillId="0" borderId="37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2" fontId="14" fillId="0" borderId="67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vertical="center" wrapText="1"/>
    </xf>
    <xf numFmtId="20" fontId="4" fillId="0" borderId="15" xfId="0" applyNumberFormat="1" applyFont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20" fontId="4" fillId="0" borderId="48" xfId="0" applyNumberFormat="1" applyFont="1" applyBorder="1" applyAlignment="1">
      <alignment horizontal="center"/>
    </xf>
    <xf numFmtId="20" fontId="48" fillId="3" borderId="8" xfId="0" applyNumberFormat="1" applyFont="1" applyFill="1" applyBorder="1" applyAlignment="1">
      <alignment horizontal="center"/>
    </xf>
    <xf numFmtId="20" fontId="48" fillId="3" borderId="20" xfId="0" applyNumberFormat="1" applyFont="1" applyFill="1" applyBorder="1" applyAlignment="1">
      <alignment horizontal="center"/>
    </xf>
    <xf numFmtId="20" fontId="48" fillId="3" borderId="10" xfId="0" applyNumberFormat="1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20" fontId="0" fillId="4" borderId="25" xfId="0" applyNumberFormat="1" applyFill="1" applyBorder="1" applyAlignment="1">
      <alignment horizontal="center"/>
    </xf>
    <xf numFmtId="165" fontId="14" fillId="2" borderId="30" xfId="0" applyNumberFormat="1" applyFont="1" applyFill="1" applyBorder="1" applyAlignment="1">
      <alignment horizontal="center" vertical="center"/>
    </xf>
    <xf numFmtId="20" fontId="5" fillId="0" borderId="39" xfId="0" applyNumberFormat="1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20" fontId="5" fillId="0" borderId="38" xfId="0" applyNumberFormat="1" applyFont="1" applyBorder="1" applyAlignment="1">
      <alignment horizontal="center"/>
    </xf>
    <xf numFmtId="20" fontId="5" fillId="0" borderId="52" xfId="0" applyNumberFormat="1" applyFont="1" applyBorder="1" applyAlignment="1">
      <alignment horizontal="center"/>
    </xf>
    <xf numFmtId="20" fontId="5" fillId="0" borderId="35" xfId="0" applyNumberFormat="1" applyFont="1" applyBorder="1" applyAlignment="1">
      <alignment horizontal="center"/>
    </xf>
    <xf numFmtId="20" fontId="5" fillId="0" borderId="44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165" fontId="11" fillId="0" borderId="29" xfId="0" applyNumberFormat="1" applyFont="1" applyBorder="1" applyAlignment="1">
      <alignment horizontal="center" vertical="center"/>
    </xf>
    <xf numFmtId="165" fontId="11" fillId="0" borderId="31" xfId="0" applyNumberFormat="1" applyFont="1" applyBorder="1" applyAlignment="1">
      <alignment horizontal="center" vertical="center"/>
    </xf>
    <xf numFmtId="20" fontId="45" fillId="4" borderId="34" xfId="0" applyNumberFormat="1" applyFont="1" applyFill="1" applyBorder="1" applyAlignment="1">
      <alignment horizontal="center"/>
    </xf>
    <xf numFmtId="20" fontId="45" fillId="4" borderId="46" xfId="0" applyNumberFormat="1" applyFont="1" applyFill="1" applyBorder="1" applyAlignment="1">
      <alignment horizontal="center"/>
    </xf>
    <xf numFmtId="165" fontId="14" fillId="0" borderId="15" xfId="0" applyNumberFormat="1" applyFont="1" applyBorder="1" applyAlignment="1">
      <alignment horizontal="center" vertical="center" wrapText="1"/>
    </xf>
    <xf numFmtId="165" fontId="14" fillId="0" borderId="19" xfId="0" applyNumberFormat="1" applyFont="1" applyBorder="1" applyAlignment="1">
      <alignment horizontal="center" vertical="center" wrapText="1"/>
    </xf>
    <xf numFmtId="165" fontId="14" fillId="0" borderId="48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20" fontId="4" fillId="0" borderId="35" xfId="0" applyNumberFormat="1" applyFont="1" applyBorder="1" applyAlignment="1">
      <alignment horizontal="center" vertical="center"/>
    </xf>
    <xf numFmtId="20" fontId="4" fillId="0" borderId="41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20" fontId="11" fillId="0" borderId="55" xfId="0" applyNumberFormat="1" applyFont="1" applyBorder="1" applyAlignment="1">
      <alignment horizontal="center"/>
    </xf>
    <xf numFmtId="20" fontId="11" fillId="4" borderId="8" xfId="0" applyNumberFormat="1" applyFont="1" applyFill="1" applyBorder="1" applyAlignment="1">
      <alignment horizontal="center"/>
    </xf>
    <xf numFmtId="20" fontId="11" fillId="4" borderId="20" xfId="0" applyNumberFormat="1" applyFont="1" applyFill="1" applyBorder="1" applyAlignment="1">
      <alignment horizontal="center"/>
    </xf>
    <xf numFmtId="20" fontId="24" fillId="4" borderId="20" xfId="0" applyNumberFormat="1" applyFont="1" applyFill="1" applyBorder="1" applyAlignment="1">
      <alignment horizontal="center"/>
    </xf>
    <xf numFmtId="20" fontId="24" fillId="4" borderId="20" xfId="0" applyNumberFormat="1" applyFont="1" applyFill="1" applyBorder="1"/>
    <xf numFmtId="0" fontId="24" fillId="4" borderId="20" xfId="0" applyFont="1" applyFill="1" applyBorder="1"/>
    <xf numFmtId="2" fontId="14" fillId="0" borderId="15" xfId="0" applyNumberFormat="1" applyFont="1" applyBorder="1" applyAlignment="1">
      <alignment horizontal="center" vertical="center"/>
    </xf>
    <xf numFmtId="2" fontId="14" fillId="0" borderId="19" xfId="0" applyNumberFormat="1" applyFont="1" applyBorder="1" applyAlignment="1">
      <alignment horizontal="center" vertical="center"/>
    </xf>
    <xf numFmtId="20" fontId="5" fillId="4" borderId="8" xfId="0" applyNumberFormat="1" applyFont="1" applyFill="1" applyBorder="1" applyAlignment="1">
      <alignment horizontal="center" vertical="center"/>
    </xf>
    <xf numFmtId="20" fontId="5" fillId="4" borderId="7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20" fontId="0" fillId="4" borderId="10" xfId="0" applyNumberFormat="1" applyFill="1" applyBorder="1" applyAlignment="1">
      <alignment horizontal="center"/>
    </xf>
    <xf numFmtId="20" fontId="4" fillId="4" borderId="8" xfId="0" applyNumberFormat="1" applyFont="1" applyFill="1" applyBorder="1" applyAlignment="1">
      <alignment horizontal="center"/>
    </xf>
    <xf numFmtId="20" fontId="4" fillId="4" borderId="20" xfId="0" applyNumberFormat="1" applyFont="1" applyFill="1" applyBorder="1" applyAlignment="1">
      <alignment horizontal="center"/>
    </xf>
    <xf numFmtId="165" fontId="14" fillId="0" borderId="2" xfId="0" applyNumberFormat="1" applyFont="1" applyBorder="1" applyAlignment="1">
      <alignment horizontal="center" vertical="center"/>
    </xf>
    <xf numFmtId="20" fontId="4" fillId="4" borderId="10" xfId="0" applyNumberFormat="1" applyFont="1" applyFill="1" applyBorder="1" applyAlignment="1">
      <alignment horizontal="center"/>
    </xf>
    <xf numFmtId="0" fontId="4" fillId="0" borderId="59" xfId="0" applyFont="1" applyBorder="1" applyAlignment="1">
      <alignment horizontal="center" vertical="center" textRotation="90" wrapText="1"/>
    </xf>
    <xf numFmtId="165" fontId="14" fillId="2" borderId="16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Border="1" applyAlignment="1">
      <alignment horizontal="center" vertical="center" wrapText="1"/>
    </xf>
    <xf numFmtId="165" fontId="14" fillId="2" borderId="18" xfId="0" applyNumberFormat="1" applyFont="1" applyFill="1" applyBorder="1" applyAlignment="1">
      <alignment horizontal="center" vertical="center" wrapText="1"/>
    </xf>
    <xf numFmtId="20" fontId="24" fillId="4" borderId="8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0" fontId="0" fillId="4" borderId="48" xfId="0" applyNumberFormat="1" applyFill="1" applyBorder="1"/>
    <xf numFmtId="20" fontId="0" fillId="4" borderId="3" xfId="0" applyNumberFormat="1" applyFill="1" applyBorder="1"/>
    <xf numFmtId="20" fontId="23" fillId="0" borderId="39" xfId="0" applyNumberFormat="1" applyFont="1" applyBorder="1" applyAlignment="1">
      <alignment horizontal="center"/>
    </xf>
    <xf numFmtId="20" fontId="23" fillId="0" borderId="17" xfId="0" applyNumberFormat="1" applyFont="1" applyBorder="1" applyAlignment="1">
      <alignment horizontal="center"/>
    </xf>
    <xf numFmtId="20" fontId="23" fillId="0" borderId="27" xfId="0" applyNumberFormat="1" applyFont="1" applyBorder="1" applyAlignment="1">
      <alignment horizontal="center"/>
    </xf>
    <xf numFmtId="0" fontId="23" fillId="0" borderId="27" xfId="3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wrapText="1"/>
    </xf>
    <xf numFmtId="0" fontId="0" fillId="3" borderId="45" xfId="0" applyFill="1" applyBorder="1"/>
    <xf numFmtId="0" fontId="0" fillId="3" borderId="47" xfId="0" applyFill="1" applyBorder="1"/>
    <xf numFmtId="0" fontId="9" fillId="0" borderId="0" xfId="0" applyFont="1" applyAlignment="1">
      <alignment horizontal="center" vertical="center" wrapText="1"/>
    </xf>
    <xf numFmtId="20" fontId="4" fillId="3" borderId="45" xfId="0" applyNumberFormat="1" applyFont="1" applyFill="1" applyBorder="1"/>
    <xf numFmtId="20" fontId="4" fillId="3" borderId="47" xfId="0" applyNumberFormat="1" applyFont="1" applyFill="1" applyBorder="1"/>
    <xf numFmtId="20" fontId="4" fillId="3" borderId="49" xfId="0" applyNumberFormat="1" applyFont="1" applyFill="1" applyBorder="1"/>
    <xf numFmtId="20" fontId="0" fillId="0" borderId="35" xfId="0" applyNumberFormat="1" applyBorder="1" applyAlignment="1">
      <alignment horizontal="center"/>
    </xf>
    <xf numFmtId="20" fontId="0" fillId="0" borderId="44" xfId="0" applyNumberFormat="1" applyBorder="1" applyAlignment="1">
      <alignment horizontal="center"/>
    </xf>
    <xf numFmtId="20" fontId="5" fillId="4" borderId="20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20" fontId="11" fillId="0" borderId="35" xfId="0" applyNumberFormat="1" applyFont="1" applyBorder="1" applyAlignment="1">
      <alignment horizontal="center" vertical="center"/>
    </xf>
    <xf numFmtId="20" fontId="11" fillId="0" borderId="41" xfId="0" applyNumberFormat="1" applyFont="1" applyBorder="1" applyAlignment="1">
      <alignment horizontal="center" vertical="center"/>
    </xf>
    <xf numFmtId="20" fontId="11" fillId="0" borderId="36" xfId="0" applyNumberFormat="1" applyFont="1" applyBorder="1" applyAlignment="1">
      <alignment horizontal="center" vertical="center"/>
    </xf>
    <xf numFmtId="165" fontId="11" fillId="0" borderId="34" xfId="0" applyNumberFormat="1" applyFont="1" applyBorder="1" applyAlignment="1">
      <alignment horizontal="center" vertical="center" wrapText="1"/>
    </xf>
    <xf numFmtId="165" fontId="11" fillId="0" borderId="46" xfId="0" applyNumberFormat="1" applyFont="1" applyBorder="1" applyAlignment="1">
      <alignment horizontal="center" vertical="center" wrapText="1"/>
    </xf>
    <xf numFmtId="165" fontId="11" fillId="0" borderId="58" xfId="0" applyNumberFormat="1" applyFont="1" applyBorder="1" applyAlignment="1">
      <alignment horizontal="center" vertical="center" wrapText="1"/>
    </xf>
    <xf numFmtId="2" fontId="4" fillId="0" borderId="34" xfId="0" applyNumberFormat="1" applyFont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20" fontId="0" fillId="4" borderId="37" xfId="0" applyNumberFormat="1" applyFill="1" applyBorder="1" applyAlignment="1">
      <alignment horizontal="center"/>
    </xf>
    <xf numFmtId="20" fontId="5" fillId="4" borderId="15" xfId="0" applyNumberFormat="1" applyFont="1" applyFill="1" applyBorder="1" applyAlignment="1">
      <alignment horizontal="center" vertical="center"/>
    </xf>
    <xf numFmtId="20" fontId="5" fillId="4" borderId="19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20" fontId="5" fillId="4" borderId="68" xfId="0" applyNumberFormat="1" applyFont="1" applyFill="1" applyBorder="1" applyAlignment="1">
      <alignment horizontal="center" vertical="center"/>
    </xf>
    <xf numFmtId="20" fontId="48" fillId="4" borderId="68" xfId="0" applyNumberFormat="1" applyFont="1" applyFill="1" applyBorder="1" applyAlignment="1">
      <alignment horizontal="center"/>
    </xf>
    <xf numFmtId="20" fontId="4" fillId="4" borderId="45" xfId="0" applyNumberFormat="1" applyFont="1" applyFill="1" applyBorder="1" applyAlignment="1">
      <alignment horizontal="center"/>
    </xf>
    <xf numFmtId="20" fontId="4" fillId="4" borderId="47" xfId="0" applyNumberFormat="1" applyFont="1" applyFill="1" applyBorder="1" applyAlignment="1">
      <alignment horizontal="center"/>
    </xf>
    <xf numFmtId="20" fontId="4" fillId="0" borderId="16" xfId="0" applyNumberFormat="1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165" fontId="14" fillId="0" borderId="35" xfId="0" applyNumberFormat="1" applyFont="1" applyBorder="1" applyAlignment="1">
      <alignment horizontal="center" vertical="center" wrapText="1"/>
    </xf>
    <xf numFmtId="165" fontId="14" fillId="0" borderId="41" xfId="0" applyNumberFormat="1" applyFont="1" applyBorder="1" applyAlignment="1">
      <alignment horizontal="center" vertical="center" wrapText="1"/>
    </xf>
    <xf numFmtId="20" fontId="0" fillId="3" borderId="8" xfId="0" applyNumberFormat="1" applyFill="1" applyBorder="1"/>
    <xf numFmtId="20" fontId="0" fillId="3" borderId="20" xfId="0" applyNumberFormat="1" applyFill="1" applyBorder="1"/>
    <xf numFmtId="20" fontId="0" fillId="3" borderId="24" xfId="0" applyNumberFormat="1" applyFill="1" applyBorder="1"/>
    <xf numFmtId="165" fontId="14" fillId="0" borderId="38" xfId="0" applyNumberFormat="1" applyFont="1" applyBorder="1" applyAlignment="1">
      <alignment horizontal="center" vertical="center" wrapText="1"/>
    </xf>
    <xf numFmtId="20" fontId="0" fillId="3" borderId="2" xfId="0" applyNumberFormat="1" applyFill="1" applyBorder="1"/>
    <xf numFmtId="165" fontId="14" fillId="0" borderId="52" xfId="0" applyNumberFormat="1" applyFont="1" applyBorder="1" applyAlignment="1">
      <alignment horizontal="center" vertical="center" wrapText="1"/>
    </xf>
    <xf numFmtId="20" fontId="5" fillId="0" borderId="43" xfId="0" applyNumberFormat="1" applyFont="1" applyBorder="1" applyAlignment="1">
      <alignment horizontal="center"/>
    </xf>
    <xf numFmtId="0" fontId="51" fillId="0" borderId="0" xfId="0" applyFont="1" applyAlignment="1">
      <alignment vertical="center"/>
    </xf>
    <xf numFmtId="0" fontId="52" fillId="0" borderId="0" xfId="0" applyFont="1"/>
    <xf numFmtId="0" fontId="14" fillId="0" borderId="63" xfId="0" applyFont="1" applyBorder="1" applyAlignment="1">
      <alignment horizontal="center" vertical="center" textRotation="90" wrapText="1"/>
    </xf>
    <xf numFmtId="0" fontId="30" fillId="0" borderId="64" xfId="3" applyFont="1" applyBorder="1" applyAlignment="1">
      <alignment horizontal="center" vertical="center" textRotation="90" wrapText="1"/>
    </xf>
    <xf numFmtId="0" fontId="27" fillId="0" borderId="64" xfId="3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20" fontId="4" fillId="4" borderId="49" xfId="0" applyNumberFormat="1" applyFont="1" applyFill="1" applyBorder="1" applyAlignment="1">
      <alignment horizontal="center"/>
    </xf>
    <xf numFmtId="20" fontId="4" fillId="0" borderId="60" xfId="0" applyNumberFormat="1" applyFont="1" applyBorder="1" applyAlignment="1">
      <alignment horizontal="center"/>
    </xf>
    <xf numFmtId="20" fontId="4" fillId="4" borderId="5" xfId="0" applyNumberFormat="1" applyFont="1" applyFill="1" applyBorder="1" applyAlignment="1">
      <alignment horizontal="center"/>
    </xf>
    <xf numFmtId="20" fontId="4" fillId="0" borderId="43" xfId="0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20" fontId="4" fillId="0" borderId="59" xfId="0" applyNumberFormat="1" applyFont="1" applyBorder="1" applyAlignment="1">
      <alignment horizontal="center" vertical="center"/>
    </xf>
    <xf numFmtId="20" fontId="4" fillId="0" borderId="38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20" fontId="4" fillId="0" borderId="5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20" fontId="5" fillId="4" borderId="8" xfId="0" applyNumberFormat="1" applyFont="1" applyFill="1" applyBorder="1" applyAlignment="1">
      <alignment horizontal="center"/>
    </xf>
    <xf numFmtId="20" fontId="5" fillId="4" borderId="20" xfId="0" applyNumberFormat="1" applyFont="1" applyFill="1" applyBorder="1" applyAlignment="1">
      <alignment horizontal="center"/>
    </xf>
    <xf numFmtId="20" fontId="5" fillId="4" borderId="24" xfId="0" applyNumberFormat="1" applyFont="1" applyFill="1" applyBorder="1" applyAlignment="1">
      <alignment horizontal="center"/>
    </xf>
    <xf numFmtId="20" fontId="5" fillId="4" borderId="10" xfId="0" applyNumberFormat="1" applyFont="1" applyFill="1" applyBorder="1" applyAlignment="1">
      <alignment horizontal="center"/>
    </xf>
    <xf numFmtId="0" fontId="0" fillId="4" borderId="48" xfId="0" applyFill="1" applyBorder="1"/>
    <xf numFmtId="165" fontId="14" fillId="0" borderId="33" xfId="0" applyNumberFormat="1" applyFont="1" applyBorder="1" applyAlignment="1">
      <alignment horizontal="center" vertical="center"/>
    </xf>
    <xf numFmtId="20" fontId="50" fillId="4" borderId="8" xfId="0" applyNumberFormat="1" applyFont="1" applyFill="1" applyBorder="1" applyAlignment="1">
      <alignment horizontal="center"/>
    </xf>
    <xf numFmtId="20" fontId="50" fillId="4" borderId="20" xfId="0" applyNumberFormat="1" applyFont="1" applyFill="1" applyBorder="1" applyAlignment="1">
      <alignment horizontal="center"/>
    </xf>
    <xf numFmtId="20" fontId="5" fillId="3" borderId="8" xfId="4" applyNumberFormat="1" applyFill="1" applyBorder="1" applyAlignment="1">
      <alignment horizontal="center"/>
    </xf>
    <xf numFmtId="20" fontId="5" fillId="3" borderId="20" xfId="4" applyNumberFormat="1" applyFill="1" applyBorder="1" applyAlignment="1">
      <alignment horizontal="center"/>
    </xf>
    <xf numFmtId="20" fontId="5" fillId="3" borderId="24" xfId="4" applyNumberFormat="1" applyFill="1" applyBorder="1" applyAlignment="1">
      <alignment horizontal="center"/>
    </xf>
    <xf numFmtId="20" fontId="5" fillId="3" borderId="2" xfId="4" applyNumberFormat="1" applyFill="1" applyBorder="1" applyAlignment="1">
      <alignment horizontal="center"/>
    </xf>
    <xf numFmtId="0" fontId="53" fillId="0" borderId="0" xfId="0" applyFont="1"/>
    <xf numFmtId="20" fontId="53" fillId="0" borderId="0" xfId="0" applyNumberFormat="1" applyFont="1"/>
    <xf numFmtId="20" fontId="36" fillId="0" borderId="0" xfId="0" applyNumberFormat="1" applyFont="1"/>
    <xf numFmtId="20" fontId="54" fillId="0" borderId="0" xfId="0" applyNumberFormat="1" applyFont="1"/>
    <xf numFmtId="20" fontId="4" fillId="0" borderId="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20" fontId="0" fillId="4" borderId="4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0" fontId="19" fillId="0" borderId="72" xfId="5" applyFont="1" applyBorder="1" applyAlignment="1">
      <alignment horizontal="center" vertical="center" textRotation="90" wrapText="1"/>
    </xf>
    <xf numFmtId="0" fontId="19" fillId="0" borderId="2" xfId="5" applyFont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0" fontId="11" fillId="0" borderId="39" xfId="0" applyNumberFormat="1" applyFont="1" applyBorder="1" applyAlignment="1">
      <alignment horizontal="center"/>
    </xf>
    <xf numFmtId="20" fontId="11" fillId="0" borderId="17" xfId="0" applyNumberFormat="1" applyFont="1" applyBorder="1" applyAlignment="1">
      <alignment horizontal="center"/>
    </xf>
    <xf numFmtId="20" fontId="11" fillId="0" borderId="21" xfId="0" applyNumberFormat="1" applyFont="1" applyBorder="1" applyAlignment="1">
      <alignment horizontal="center" vertical="center"/>
    </xf>
    <xf numFmtId="20" fontId="11" fillId="0" borderId="43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0" fontId="4" fillId="4" borderId="24" xfId="0" applyNumberFormat="1" applyFont="1" applyFill="1" applyBorder="1" applyAlignment="1">
      <alignment horizontal="center"/>
    </xf>
    <xf numFmtId="165" fontId="14" fillId="0" borderId="58" xfId="0" applyNumberFormat="1" applyFont="1" applyBorder="1" applyAlignment="1">
      <alignment horizontal="center" vertical="center" wrapText="1"/>
    </xf>
    <xf numFmtId="0" fontId="0" fillId="4" borderId="70" xfId="0" applyFill="1" applyBorder="1"/>
    <xf numFmtId="20" fontId="7" fillId="4" borderId="20" xfId="0" applyNumberFormat="1" applyFont="1" applyFill="1" applyBorder="1" applyAlignment="1">
      <alignment horizontal="center"/>
    </xf>
    <xf numFmtId="0" fontId="0" fillId="3" borderId="49" xfId="0" applyFill="1" applyBorder="1"/>
    <xf numFmtId="20" fontId="5" fillId="0" borderId="59" xfId="0" applyNumberFormat="1" applyFont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20" fontId="4" fillId="3" borderId="15" xfId="0" applyNumberFormat="1" applyFont="1" applyFill="1" applyBorder="1" applyAlignment="1">
      <alignment horizontal="center"/>
    </xf>
    <xf numFmtId="20" fontId="4" fillId="3" borderId="19" xfId="0" applyNumberFormat="1" applyFont="1" applyFill="1" applyBorder="1" applyAlignment="1">
      <alignment horizontal="center"/>
    </xf>
    <xf numFmtId="20" fontId="4" fillId="0" borderId="59" xfId="0" applyNumberFormat="1" applyFont="1" applyBorder="1" applyAlignment="1">
      <alignment horizontal="center"/>
    </xf>
    <xf numFmtId="20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5" fontId="11" fillId="0" borderId="37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20" fontId="0" fillId="0" borderId="1" xfId="0" applyNumberFormat="1" applyBorder="1" applyAlignment="1">
      <alignment horizontal="center"/>
    </xf>
    <xf numFmtId="20" fontId="7" fillId="4" borderId="24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20" fontId="26" fillId="0" borderId="0" xfId="0" applyNumberFormat="1" applyFont="1" applyAlignment="1">
      <alignment horizontal="right" vertical="center" wrapText="1"/>
    </xf>
    <xf numFmtId="20" fontId="26" fillId="0" borderId="0" xfId="0" applyNumberFormat="1" applyFont="1" applyAlignment="1">
      <alignment horizontal="right" vertical="center"/>
    </xf>
    <xf numFmtId="20" fontId="3" fillId="0" borderId="0" xfId="0" applyNumberFormat="1" applyFont="1" applyAlignment="1">
      <alignment horizontal="right" vertical="center" wrapText="1"/>
    </xf>
    <xf numFmtId="20" fontId="56" fillId="0" borderId="0" xfId="0" applyNumberFormat="1" applyFont="1"/>
    <xf numFmtId="0" fontId="57" fillId="0" borderId="0" xfId="0" applyFont="1" applyAlignment="1">
      <alignment horizontal="center" vertical="center" wrapText="1"/>
    </xf>
    <xf numFmtId="20" fontId="11" fillId="0" borderId="9" xfId="0" applyNumberFormat="1" applyFont="1" applyBorder="1" applyAlignment="1">
      <alignment horizontal="center"/>
    </xf>
    <xf numFmtId="20" fontId="11" fillId="0" borderId="27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30" fillId="0" borderId="64" xfId="0" applyFont="1" applyBorder="1" applyAlignment="1">
      <alignment horizontal="center" vertical="center" textRotation="90" wrapText="1" shrinkToFit="1"/>
    </xf>
    <xf numFmtId="20" fontId="0" fillId="0" borderId="66" xfId="0" applyNumberFormat="1" applyBorder="1" applyAlignment="1">
      <alignment horizontal="center"/>
    </xf>
    <xf numFmtId="20" fontId="0" fillId="0" borderId="73" xfId="0" applyNumberFormat="1" applyBorder="1" applyAlignment="1">
      <alignment horizontal="center"/>
    </xf>
    <xf numFmtId="20" fontId="0" fillId="0" borderId="67" xfId="0" applyNumberFormat="1" applyBorder="1" applyAlignment="1">
      <alignment horizontal="center"/>
    </xf>
    <xf numFmtId="20" fontId="0" fillId="0" borderId="59" xfId="0" applyNumberFormat="1" applyBorder="1" applyAlignment="1">
      <alignment horizontal="center" vertical="top"/>
    </xf>
    <xf numFmtId="0" fontId="23" fillId="0" borderId="1" xfId="0" applyFont="1" applyBorder="1" applyAlignment="1">
      <alignment horizontal="center" vertical="center" textRotation="90" wrapText="1"/>
    </xf>
    <xf numFmtId="20" fontId="0" fillId="0" borderId="9" xfId="0" applyNumberFormat="1" applyBorder="1" applyAlignment="1">
      <alignment horizontal="center" vertical="top"/>
    </xf>
    <xf numFmtId="0" fontId="21" fillId="0" borderId="64" xfId="0" applyFont="1" applyBorder="1" applyAlignment="1">
      <alignment horizontal="center" vertical="center" textRotation="90" wrapText="1"/>
    </xf>
    <xf numFmtId="20" fontId="0" fillId="0" borderId="60" xfId="0" applyNumberForma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35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36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165" fontId="5" fillId="0" borderId="51" xfId="0" applyNumberFormat="1" applyFon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0" borderId="39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27" xfId="0" applyNumberForma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5" fontId="5" fillId="0" borderId="39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5" fontId="5" fillId="0" borderId="48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20" fontId="11" fillId="0" borderId="61" xfId="0" applyNumberFormat="1" applyFont="1" applyBorder="1" applyAlignment="1">
      <alignment horizontal="center"/>
    </xf>
    <xf numFmtId="0" fontId="10" fillId="0" borderId="0" xfId="0" applyFont="1"/>
    <xf numFmtId="0" fontId="11" fillId="0" borderId="5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5" fontId="11" fillId="0" borderId="57" xfId="0" applyNumberFormat="1" applyFont="1" applyBorder="1" applyAlignment="1">
      <alignment horizontal="center" vertical="center"/>
    </xf>
    <xf numFmtId="165" fontId="11" fillId="0" borderId="34" xfId="0" applyNumberFormat="1" applyFont="1" applyBorder="1" applyAlignment="1">
      <alignment horizontal="center" vertical="center"/>
    </xf>
    <xf numFmtId="165" fontId="11" fillId="0" borderId="44" xfId="0" applyNumberFormat="1" applyFont="1" applyBorder="1" applyAlignment="1">
      <alignment horizontal="center" vertical="center"/>
    </xf>
    <xf numFmtId="165" fontId="11" fillId="2" borderId="38" xfId="0" applyNumberFormat="1" applyFont="1" applyFill="1" applyBorder="1" applyAlignment="1">
      <alignment horizontal="center" vertical="center"/>
    </xf>
    <xf numFmtId="20" fontId="0" fillId="3" borderId="15" xfId="0" applyNumberFormat="1" applyFill="1" applyBorder="1"/>
    <xf numFmtId="2" fontId="11" fillId="0" borderId="8" xfId="0" applyNumberFormat="1" applyFont="1" applyBorder="1" applyAlignment="1">
      <alignment horizontal="center" vertical="center"/>
    </xf>
    <xf numFmtId="20" fontId="0" fillId="3" borderId="19" xfId="0" applyNumberFormat="1" applyFill="1" applyBorder="1"/>
    <xf numFmtId="2" fontId="11" fillId="0" borderId="20" xfId="0" applyNumberFormat="1" applyFont="1" applyBorder="1" applyAlignment="1">
      <alignment horizontal="center" vertical="center"/>
    </xf>
    <xf numFmtId="20" fontId="0" fillId="3" borderId="48" xfId="0" applyNumberFormat="1" applyFill="1" applyBorder="1"/>
    <xf numFmtId="2" fontId="11" fillId="0" borderId="24" xfId="0" applyNumberFormat="1" applyFont="1" applyBorder="1" applyAlignment="1">
      <alignment horizontal="center" vertical="center"/>
    </xf>
    <xf numFmtId="2" fontId="11" fillId="0" borderId="34" xfId="0" applyNumberFormat="1" applyFont="1" applyBorder="1" applyAlignment="1">
      <alignment horizontal="center" vertical="center"/>
    </xf>
    <xf numFmtId="2" fontId="11" fillId="0" borderId="46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/>
    </xf>
    <xf numFmtId="165" fontId="11" fillId="0" borderId="45" xfId="0" applyNumberFormat="1" applyFont="1" applyBorder="1" applyAlignment="1">
      <alignment horizontal="center" vertical="center" wrapText="1"/>
    </xf>
    <xf numFmtId="165" fontId="11" fillId="0" borderId="47" xfId="0" applyNumberFormat="1" applyFont="1" applyBorder="1" applyAlignment="1">
      <alignment horizontal="center" vertical="center" wrapText="1"/>
    </xf>
    <xf numFmtId="20" fontId="0" fillId="3" borderId="10" xfId="0" applyNumberFormat="1" applyFill="1" applyBorder="1"/>
    <xf numFmtId="165" fontId="11" fillId="0" borderId="38" xfId="0" applyNumberFormat="1" applyFont="1" applyBorder="1" applyAlignment="1">
      <alignment horizontal="center" vertical="center"/>
    </xf>
    <xf numFmtId="165" fontId="11" fillId="2" borderId="39" xfId="0" applyNumberFormat="1" applyFont="1" applyFill="1" applyBorder="1" applyAlignment="1">
      <alignment horizontal="center" vertical="center"/>
    </xf>
    <xf numFmtId="20" fontId="11" fillId="0" borderId="16" xfId="0" applyNumberFormat="1" applyFont="1" applyBorder="1" applyAlignment="1">
      <alignment horizontal="center"/>
    </xf>
    <xf numFmtId="20" fontId="0" fillId="3" borderId="34" xfId="0" applyNumberFormat="1" applyFill="1" applyBorder="1"/>
    <xf numFmtId="20" fontId="0" fillId="3" borderId="46" xfId="0" applyNumberFormat="1" applyFill="1" applyBorder="1"/>
    <xf numFmtId="20" fontId="11" fillId="0" borderId="43" xfId="0" applyNumberFormat="1" applyFont="1" applyBorder="1" applyAlignment="1">
      <alignment horizontal="center"/>
    </xf>
    <xf numFmtId="20" fontId="0" fillId="3" borderId="37" xfId="0" applyNumberFormat="1" applyFill="1" applyBorder="1"/>
    <xf numFmtId="20" fontId="11" fillId="0" borderId="35" xfId="0" applyNumberFormat="1" applyFont="1" applyBorder="1" applyAlignment="1">
      <alignment horizontal="center"/>
    </xf>
    <xf numFmtId="20" fontId="11" fillId="0" borderId="44" xfId="0" applyNumberFormat="1" applyFont="1" applyBorder="1" applyAlignment="1">
      <alignment horizontal="center"/>
    </xf>
    <xf numFmtId="165" fontId="5" fillId="0" borderId="49" xfId="0" applyNumberFormat="1" applyFont="1" applyBorder="1" applyAlignment="1">
      <alignment horizontal="center" vertical="center"/>
    </xf>
    <xf numFmtId="20" fontId="5" fillId="0" borderId="8" xfId="0" applyNumberFormat="1" applyFont="1" applyBorder="1" applyAlignment="1">
      <alignment horizontal="center" vertical="center"/>
    </xf>
    <xf numFmtId="20" fontId="5" fillId="0" borderId="20" xfId="0" applyNumberFormat="1" applyFont="1" applyBorder="1" applyAlignment="1">
      <alignment horizontal="center" vertical="center"/>
    </xf>
    <xf numFmtId="20" fontId="5" fillId="0" borderId="24" xfId="0" applyNumberFormat="1" applyFont="1" applyBorder="1" applyAlignment="1">
      <alignment horizontal="center" vertical="center"/>
    </xf>
    <xf numFmtId="165" fontId="5" fillId="0" borderId="71" xfId="0" applyNumberFormat="1" applyFont="1" applyBorder="1" applyAlignment="1">
      <alignment horizontal="center" vertical="center"/>
    </xf>
    <xf numFmtId="2" fontId="5" fillId="0" borderId="6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20" fontId="61" fillId="0" borderId="0" xfId="0" applyNumberFormat="1" applyFont="1" applyAlignment="1">
      <alignment horizontal="center" vertical="center" wrapText="1"/>
    </xf>
    <xf numFmtId="20" fontId="62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20" fontId="26" fillId="0" borderId="0" xfId="4" applyNumberFormat="1" applyFont="1"/>
    <xf numFmtId="0" fontId="26" fillId="0" borderId="29" xfId="0" applyFont="1" applyBorder="1" applyAlignment="1">
      <alignment horizontal="center" vertical="center" wrapText="1"/>
    </xf>
    <xf numFmtId="20" fontId="26" fillId="0" borderId="29" xfId="0" applyNumberFormat="1" applyFont="1" applyBorder="1" applyAlignment="1">
      <alignment vertical="center"/>
    </xf>
    <xf numFmtId="20" fontId="26" fillId="0" borderId="0" xfId="0" quotePrefix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14" fillId="0" borderId="44" xfId="0" applyNumberFormat="1" applyFont="1" applyBorder="1" applyAlignment="1">
      <alignment vertical="center" wrapText="1"/>
    </xf>
    <xf numFmtId="0" fontId="11" fillId="0" borderId="63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4" borderId="45" xfId="0" applyFill="1" applyBorder="1"/>
    <xf numFmtId="0" fontId="0" fillId="4" borderId="47" xfId="0" applyFill="1" applyBorder="1"/>
    <xf numFmtId="0" fontId="0" fillId="4" borderId="49" xfId="0" applyFill="1" applyBorder="1"/>
    <xf numFmtId="20" fontId="23" fillId="0" borderId="18" xfId="0" applyNumberFormat="1" applyFont="1" applyBorder="1" applyAlignment="1">
      <alignment horizontal="center"/>
    </xf>
    <xf numFmtId="20" fontId="23" fillId="0" borderId="23" xfId="0" applyNumberFormat="1" applyFont="1" applyBorder="1" applyAlignment="1">
      <alignment horizontal="center"/>
    </xf>
    <xf numFmtId="20" fontId="23" fillId="0" borderId="4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20" fontId="11" fillId="0" borderId="50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 wrapText="1"/>
    </xf>
    <xf numFmtId="0" fontId="42" fillId="0" borderId="74" xfId="0" applyFont="1" applyBorder="1" applyAlignment="1">
      <alignment horizontal="center" vertical="center" wrapText="1"/>
    </xf>
    <xf numFmtId="0" fontId="42" fillId="0" borderId="75" xfId="0" applyFont="1" applyBorder="1" applyAlignment="1">
      <alignment horizontal="center" vertical="center" wrapText="1"/>
    </xf>
    <xf numFmtId="0" fontId="42" fillId="0" borderId="75" xfId="3" applyFont="1" applyBorder="1" applyAlignment="1">
      <alignment horizontal="center" vertical="center" wrapText="1"/>
    </xf>
    <xf numFmtId="0" fontId="42" fillId="0" borderId="76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20" fontId="0" fillId="0" borderId="55" xfId="0" applyNumberFormat="1" applyBorder="1" applyAlignment="1">
      <alignment horizontal="center"/>
    </xf>
    <xf numFmtId="20" fontId="0" fillId="0" borderId="55" xfId="0" applyNumberFormat="1" applyBorder="1" applyAlignment="1">
      <alignment horizontal="center" vertical="center"/>
    </xf>
    <xf numFmtId="20" fontId="0" fillId="0" borderId="75" xfId="0" applyNumberFormat="1" applyBorder="1" applyAlignment="1">
      <alignment horizontal="center"/>
    </xf>
    <xf numFmtId="0" fontId="42" fillId="0" borderId="5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9" xfId="3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 wrapText="1"/>
    </xf>
    <xf numFmtId="0" fontId="42" fillId="0" borderId="9" xfId="1" applyFont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65" fontId="11" fillId="0" borderId="26" xfId="0" applyNumberFormat="1" applyFont="1" applyBorder="1" applyAlignment="1">
      <alignment horizontal="center" vertical="center" wrapText="1"/>
    </xf>
    <xf numFmtId="165" fontId="11" fillId="0" borderId="54" xfId="0" applyNumberFormat="1" applyFont="1" applyBorder="1" applyAlignment="1">
      <alignment horizontal="center" vertical="center" wrapText="1"/>
    </xf>
    <xf numFmtId="2" fontId="11" fillId="0" borderId="58" xfId="0" applyNumberFormat="1" applyFont="1" applyBorder="1" applyAlignment="1">
      <alignment horizontal="center" vertical="center"/>
    </xf>
    <xf numFmtId="20" fontId="11" fillId="0" borderId="67" xfId="0" applyNumberFormat="1" applyFont="1" applyBorder="1" applyAlignment="1">
      <alignment horizontal="center" vertical="center"/>
    </xf>
    <xf numFmtId="20" fontId="11" fillId="0" borderId="67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0" fontId="4" fillId="3" borderId="10" xfId="0" applyNumberFormat="1" applyFont="1" applyFill="1" applyBorder="1"/>
    <xf numFmtId="165" fontId="5" fillId="0" borderId="58" xfId="0" applyNumberFormat="1" applyFont="1" applyBorder="1" applyAlignment="1">
      <alignment horizontal="center" vertical="center" wrapText="1"/>
    </xf>
    <xf numFmtId="20" fontId="4" fillId="0" borderId="10" xfId="0" applyNumberFormat="1" applyFont="1" applyBorder="1" applyAlignment="1">
      <alignment horizontal="center"/>
    </xf>
    <xf numFmtId="2" fontId="4" fillId="0" borderId="58" xfId="0" applyNumberFormat="1" applyFont="1" applyBorder="1" applyAlignment="1">
      <alignment horizontal="center"/>
    </xf>
    <xf numFmtId="0" fontId="0" fillId="3" borderId="16" xfId="0" applyFill="1" applyBorder="1"/>
    <xf numFmtId="0" fontId="0" fillId="3" borderId="21" xfId="0" applyFill="1" applyBorder="1"/>
    <xf numFmtId="0" fontId="0" fillId="3" borderId="26" xfId="0" applyFill="1" applyBorder="1"/>
    <xf numFmtId="20" fontId="5" fillId="3" borderId="48" xfId="0" applyNumberFormat="1" applyFont="1" applyFill="1" applyBorder="1" applyAlignment="1">
      <alignment horizontal="center" vertical="center"/>
    </xf>
    <xf numFmtId="2" fontId="14" fillId="0" borderId="16" xfId="0" applyNumberFormat="1" applyFont="1" applyBorder="1" applyAlignment="1">
      <alignment horizontal="center" vertical="center" wrapText="1"/>
    </xf>
    <xf numFmtId="2" fontId="14" fillId="0" borderId="21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0" fontId="11" fillId="4" borderId="8" xfId="0" applyFont="1" applyFill="1" applyBorder="1"/>
    <xf numFmtId="0" fontId="11" fillId="4" borderId="20" xfId="0" applyFont="1" applyFill="1" applyBorder="1"/>
    <xf numFmtId="0" fontId="11" fillId="4" borderId="10" xfId="0" applyFont="1" applyFill="1" applyBorder="1"/>
    <xf numFmtId="165" fontId="23" fillId="0" borderId="34" xfId="0" applyNumberFormat="1" applyFont="1" applyBorder="1" applyAlignment="1">
      <alignment horizontal="center" vertical="center" wrapText="1"/>
    </xf>
    <xf numFmtId="165" fontId="23" fillId="0" borderId="46" xfId="0" applyNumberFormat="1" applyFont="1" applyBorder="1" applyAlignment="1">
      <alignment horizontal="center" vertical="center" wrapText="1"/>
    </xf>
    <xf numFmtId="165" fontId="23" fillId="0" borderId="37" xfId="0" applyNumberFormat="1" applyFont="1" applyBorder="1" applyAlignment="1">
      <alignment horizontal="center" vertical="center" wrapText="1"/>
    </xf>
    <xf numFmtId="20" fontId="23" fillId="4" borderId="8" xfId="0" applyNumberFormat="1" applyFont="1" applyFill="1" applyBorder="1" applyAlignment="1">
      <alignment horizontal="center"/>
    </xf>
    <xf numFmtId="165" fontId="23" fillId="0" borderId="16" xfId="0" applyNumberFormat="1" applyFont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/>
    </xf>
    <xf numFmtId="20" fontId="23" fillId="4" borderId="20" xfId="0" applyNumberFormat="1" applyFont="1" applyFill="1" applyBorder="1" applyAlignment="1">
      <alignment horizontal="center"/>
    </xf>
    <xf numFmtId="165" fontId="23" fillId="0" borderId="21" xfId="0" applyNumberFormat="1" applyFont="1" applyBorder="1" applyAlignment="1">
      <alignment horizontal="center" vertical="center" wrapText="1"/>
    </xf>
    <xf numFmtId="2" fontId="23" fillId="0" borderId="22" xfId="0" applyNumberFormat="1" applyFont="1" applyBorder="1" applyAlignment="1">
      <alignment horizontal="center"/>
    </xf>
    <xf numFmtId="20" fontId="23" fillId="4" borderId="10" xfId="0" applyNumberFormat="1" applyFont="1" applyFill="1" applyBorder="1" applyAlignment="1">
      <alignment horizontal="center"/>
    </xf>
    <xf numFmtId="165" fontId="23" fillId="0" borderId="26" xfId="0" applyNumberFormat="1" applyFont="1" applyBorder="1" applyAlignment="1">
      <alignment horizontal="center" vertical="center" wrapText="1"/>
    </xf>
    <xf numFmtId="2" fontId="23" fillId="0" borderId="27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63" fillId="0" borderId="59" xfId="0" applyFont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0" fontId="63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0" fillId="0" borderId="0" xfId="0" applyNumberFormat="1"/>
    <xf numFmtId="165" fontId="14" fillId="0" borderId="13" xfId="0" applyNumberFormat="1" applyFont="1" applyBorder="1" applyAlignment="1">
      <alignment horizontal="center" vertical="center" wrapText="1"/>
    </xf>
    <xf numFmtId="20" fontId="5" fillId="3" borderId="25" xfId="0" applyNumberFormat="1" applyFont="1" applyFill="1" applyBorder="1" applyAlignment="1">
      <alignment horizontal="center" vertical="center"/>
    </xf>
    <xf numFmtId="20" fontId="0" fillId="0" borderId="26" xfId="0" applyNumberFormat="1" applyBorder="1" applyAlignment="1">
      <alignment horizontal="center"/>
    </xf>
    <xf numFmtId="2" fontId="14" fillId="0" borderId="54" xfId="0" applyNumberFormat="1" applyFont="1" applyBorder="1" applyAlignment="1">
      <alignment horizontal="center" vertical="center" wrapText="1"/>
    </xf>
    <xf numFmtId="20" fontId="0" fillId="0" borderId="32" xfId="0" applyNumberFormat="1" applyBorder="1" applyAlignment="1">
      <alignment horizontal="center"/>
    </xf>
    <xf numFmtId="0" fontId="5" fillId="2" borderId="47" xfId="0" applyFont="1" applyFill="1" applyBorder="1" applyAlignment="1">
      <alignment horizontal="center" vertical="center"/>
    </xf>
    <xf numFmtId="20" fontId="4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textRotation="90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0" fontId="15" fillId="0" borderId="19" xfId="0" applyNumberFormat="1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20" fontId="15" fillId="0" borderId="47" xfId="0" applyNumberFormat="1" applyFont="1" applyBorder="1" applyAlignment="1">
      <alignment horizontal="center"/>
    </xf>
    <xf numFmtId="20" fontId="15" fillId="0" borderId="48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20" fontId="15" fillId="0" borderId="49" xfId="0" applyNumberFormat="1" applyFont="1" applyBorder="1" applyAlignment="1">
      <alignment horizontal="center"/>
    </xf>
    <xf numFmtId="20" fontId="15" fillId="0" borderId="3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20" fontId="15" fillId="0" borderId="5" xfId="0" applyNumberFormat="1" applyFont="1" applyBorder="1" applyAlignment="1">
      <alignment horizontal="center"/>
    </xf>
    <xf numFmtId="2" fontId="15" fillId="0" borderId="20" xfId="0" applyNumberFormat="1" applyFont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0" fontId="15" fillId="4" borderId="20" xfId="0" applyNumberFormat="1" applyFont="1" applyFill="1" applyBorder="1" applyAlignment="1">
      <alignment horizontal="center"/>
    </xf>
    <xf numFmtId="20" fontId="15" fillId="4" borderId="24" xfId="0" applyNumberFormat="1" applyFont="1" applyFill="1" applyBorder="1" applyAlignment="1">
      <alignment horizontal="center"/>
    </xf>
    <xf numFmtId="20" fontId="15" fillId="4" borderId="2" xfId="0" applyNumberFormat="1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 vertical="center"/>
    </xf>
    <xf numFmtId="20" fontId="15" fillId="4" borderId="70" xfId="0" applyNumberFormat="1" applyFont="1" applyFill="1" applyBorder="1" applyAlignment="1">
      <alignment horizontal="center"/>
    </xf>
    <xf numFmtId="2" fontId="15" fillId="0" borderId="70" xfId="0" applyNumberFormat="1" applyFont="1" applyBorder="1" applyAlignment="1">
      <alignment horizontal="center" vertical="center"/>
    </xf>
    <xf numFmtId="20" fontId="15" fillId="0" borderId="68" xfId="0" applyNumberFormat="1" applyFont="1" applyBorder="1" applyAlignment="1">
      <alignment horizontal="center"/>
    </xf>
    <xf numFmtId="2" fontId="15" fillId="0" borderId="70" xfId="0" applyNumberFormat="1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20" fontId="5" fillId="0" borderId="10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20" fontId="11" fillId="0" borderId="45" xfId="0" applyNumberFormat="1" applyFont="1" applyBorder="1" applyAlignment="1">
      <alignment horizontal="center"/>
    </xf>
    <xf numFmtId="20" fontId="11" fillId="0" borderId="54" xfId="0" applyNumberFormat="1" applyFont="1" applyBorder="1" applyAlignment="1">
      <alignment horizontal="center"/>
    </xf>
    <xf numFmtId="20" fontId="7" fillId="4" borderId="8" xfId="0" applyNumberFormat="1" applyFont="1" applyFill="1" applyBorder="1" applyAlignment="1">
      <alignment horizontal="center"/>
    </xf>
    <xf numFmtId="20" fontId="7" fillId="4" borderId="10" xfId="0" applyNumberFormat="1" applyFont="1" applyFill="1" applyBorder="1" applyAlignment="1">
      <alignment horizontal="center"/>
    </xf>
    <xf numFmtId="0" fontId="48" fillId="4" borderId="8" xfId="0" applyFont="1" applyFill="1" applyBorder="1"/>
    <xf numFmtId="0" fontId="48" fillId="4" borderId="20" xfId="0" applyFont="1" applyFill="1" applyBorder="1"/>
    <xf numFmtId="0" fontId="48" fillId="4" borderId="10" xfId="0" applyFont="1" applyFill="1" applyBorder="1"/>
    <xf numFmtId="20" fontId="23" fillId="0" borderId="28" xfId="0" applyNumberFormat="1" applyFont="1" applyBorder="1" applyAlignment="1">
      <alignment horizontal="center"/>
    </xf>
    <xf numFmtId="20" fontId="5" fillId="0" borderId="18" xfId="0" applyNumberFormat="1" applyFont="1" applyBorder="1" applyAlignment="1">
      <alignment horizontal="center"/>
    </xf>
    <xf numFmtId="20" fontId="5" fillId="0" borderId="23" xfId="0" applyNumberFormat="1" applyFont="1" applyBorder="1" applyAlignment="1">
      <alignment horizontal="center"/>
    </xf>
    <xf numFmtId="20" fontId="5" fillId="0" borderId="28" xfId="0" applyNumberFormat="1" applyFont="1" applyBorder="1" applyAlignment="1">
      <alignment horizontal="center"/>
    </xf>
    <xf numFmtId="20" fontId="5" fillId="0" borderId="42" xfId="0" applyNumberFormat="1" applyFont="1" applyBorder="1" applyAlignment="1">
      <alignment horizontal="center"/>
    </xf>
    <xf numFmtId="20" fontId="23" fillId="0" borderId="55" xfId="0" applyNumberFormat="1" applyFont="1" applyBorder="1" applyAlignment="1">
      <alignment horizontal="center"/>
    </xf>
    <xf numFmtId="20" fontId="23" fillId="0" borderId="6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2" fillId="0" borderId="0" xfId="0" applyFont="1"/>
    <xf numFmtId="0" fontId="5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 textRotation="90" wrapText="1"/>
    </xf>
    <xf numFmtId="0" fontId="35" fillId="0" borderId="0" xfId="0" applyFont="1" applyAlignment="1">
      <alignment horizontal="center"/>
    </xf>
    <xf numFmtId="20" fontId="4" fillId="0" borderId="9" xfId="0" applyNumberFormat="1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6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0" fontId="5" fillId="0" borderId="0" xfId="0" applyNumberFormat="1" applyFont="1" applyAlignment="1">
      <alignment vertical="center"/>
    </xf>
    <xf numFmtId="20" fontId="5" fillId="0" borderId="0" xfId="0" applyNumberFormat="1" applyFont="1" applyAlignment="1">
      <alignment horizontal="center" vertical="center"/>
    </xf>
    <xf numFmtId="2" fontId="5" fillId="0" borderId="61" xfId="0" applyNumberFormat="1" applyFont="1" applyBorder="1" applyAlignment="1">
      <alignment horizontal="center" vertical="center"/>
    </xf>
    <xf numFmtId="2" fontId="5" fillId="0" borderId="55" xfId="0" applyNumberFormat="1" applyFont="1" applyBorder="1" applyAlignment="1">
      <alignment horizontal="center" vertical="center"/>
    </xf>
    <xf numFmtId="2" fontId="5" fillId="2" borderId="55" xfId="0" applyNumberFormat="1" applyFont="1" applyFill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0" fontId="4" fillId="4" borderId="34" xfId="0" applyNumberFormat="1" applyFont="1" applyFill="1" applyBorder="1"/>
    <xf numFmtId="2" fontId="5" fillId="0" borderId="8" xfId="0" applyNumberFormat="1" applyFont="1" applyBorder="1" applyAlignment="1">
      <alignment horizontal="center" vertical="center"/>
    </xf>
    <xf numFmtId="20" fontId="4" fillId="4" borderId="46" xfId="0" applyNumberFormat="1" applyFont="1" applyFill="1" applyBorder="1"/>
    <xf numFmtId="2" fontId="5" fillId="0" borderId="20" xfId="0" applyNumberFormat="1" applyFont="1" applyBorder="1" applyAlignment="1">
      <alignment horizontal="center" vertical="center"/>
    </xf>
    <xf numFmtId="20" fontId="4" fillId="4" borderId="58" xfId="0" applyNumberFormat="1" applyFont="1" applyFill="1" applyBorder="1"/>
    <xf numFmtId="2" fontId="5" fillId="0" borderId="10" xfId="0" applyNumberFormat="1" applyFont="1" applyBorder="1" applyAlignment="1">
      <alignment horizontal="center" vertical="center"/>
    </xf>
    <xf numFmtId="20" fontId="4" fillId="0" borderId="25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0" fontId="4" fillId="0" borderId="54" xfId="0" applyNumberFormat="1" applyFont="1" applyBorder="1" applyAlignment="1">
      <alignment horizontal="center"/>
    </xf>
    <xf numFmtId="0" fontId="65" fillId="0" borderId="0" xfId="0" applyFont="1"/>
    <xf numFmtId="0" fontId="5" fillId="0" borderId="0" xfId="0" applyFont="1" applyAlignment="1">
      <alignment vertical="center" wrapText="1"/>
    </xf>
    <xf numFmtId="20" fontId="4" fillId="4" borderId="8" xfId="0" applyNumberFormat="1" applyFont="1" applyFill="1" applyBorder="1"/>
    <xf numFmtId="0" fontId="4" fillId="0" borderId="8" xfId="0" applyFont="1" applyBorder="1"/>
    <xf numFmtId="20" fontId="4" fillId="4" borderId="20" xfId="0" applyNumberFormat="1" applyFont="1" applyFill="1" applyBorder="1"/>
    <xf numFmtId="20" fontId="4" fillId="4" borderId="10" xfId="0" applyNumberFormat="1" applyFont="1" applyFill="1" applyBorder="1"/>
    <xf numFmtId="2" fontId="5" fillId="0" borderId="2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5" fillId="4" borderId="37" xfId="0" applyFont="1" applyFill="1" applyBorder="1" applyAlignment="1">
      <alignment horizontal="center"/>
    </xf>
    <xf numFmtId="0" fontId="32" fillId="0" borderId="60" xfId="5" applyFont="1" applyBorder="1" applyAlignment="1">
      <alignment horizontal="center" vertical="center" textRotation="90" wrapText="1"/>
    </xf>
    <xf numFmtId="0" fontId="32" fillId="0" borderId="2" xfId="5" applyFont="1" applyBorder="1" applyAlignment="1">
      <alignment horizontal="center" vertical="center" textRotation="90" wrapText="1"/>
    </xf>
    <xf numFmtId="20" fontId="4" fillId="0" borderId="58" xfId="0" applyNumberFormat="1" applyFont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0" fontId="27" fillId="0" borderId="17" xfId="4" applyNumberFormat="1" applyFont="1" applyBorder="1" applyAlignment="1">
      <alignment horizontal="center" vertical="center"/>
    </xf>
    <xf numFmtId="20" fontId="27" fillId="0" borderId="22" xfId="4" applyNumberFormat="1" applyFont="1" applyBorder="1" applyAlignment="1">
      <alignment horizontal="center" vertical="center"/>
    </xf>
    <xf numFmtId="20" fontId="27" fillId="0" borderId="39" xfId="4" applyNumberFormat="1" applyFont="1" applyBorder="1" applyAlignment="1">
      <alignment horizontal="center" vertical="center"/>
    </xf>
    <xf numFmtId="20" fontId="27" fillId="0" borderId="9" xfId="4" applyNumberFormat="1" applyFont="1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 vertical="center"/>
    </xf>
    <xf numFmtId="20" fontId="4" fillId="0" borderId="22" xfId="0" applyNumberFormat="1" applyFont="1" applyBorder="1" applyAlignment="1">
      <alignment horizontal="center" vertical="center"/>
    </xf>
    <xf numFmtId="20" fontId="4" fillId="0" borderId="39" xfId="0" applyNumberFormat="1" applyFont="1" applyBorder="1" applyAlignment="1">
      <alignment horizontal="center" vertical="center"/>
    </xf>
    <xf numFmtId="20" fontId="5" fillId="0" borderId="17" xfId="4" applyNumberFormat="1" applyBorder="1" applyAlignment="1">
      <alignment horizontal="center"/>
    </xf>
    <xf numFmtId="20" fontId="5" fillId="0" borderId="22" xfId="4" applyNumberFormat="1" applyBorder="1" applyAlignment="1">
      <alignment horizontal="center"/>
    </xf>
    <xf numFmtId="20" fontId="5" fillId="0" borderId="39" xfId="4" applyNumberFormat="1" applyBorder="1" applyAlignment="1">
      <alignment horizontal="center"/>
    </xf>
    <xf numFmtId="20" fontId="5" fillId="0" borderId="9" xfId="4" applyNumberFormat="1" applyBorder="1" applyAlignment="1">
      <alignment horizontal="center"/>
    </xf>
    <xf numFmtId="20" fontId="27" fillId="0" borderId="27" xfId="4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20" fontId="60" fillId="0" borderId="0" xfId="0" applyNumberFormat="1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20" fontId="11" fillId="4" borderId="10" xfId="0" applyNumberFormat="1" applyFont="1" applyFill="1" applyBorder="1" applyAlignment="1">
      <alignment horizontal="center"/>
    </xf>
    <xf numFmtId="0" fontId="4" fillId="3" borderId="25" xfId="0" applyFont="1" applyFill="1" applyBorder="1"/>
    <xf numFmtId="20" fontId="50" fillId="4" borderId="10" xfId="0" applyNumberFormat="1" applyFont="1" applyFill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20" fontId="24" fillId="4" borderId="10" xfId="0" applyNumberFormat="1" applyFont="1" applyFill="1" applyBorder="1"/>
    <xf numFmtId="0" fontId="0" fillId="0" borderId="59" xfId="0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 wrapText="1"/>
    </xf>
    <xf numFmtId="0" fontId="0" fillId="0" borderId="9" xfId="5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20" fontId="11" fillId="0" borderId="23" xfId="0" applyNumberFormat="1" applyFont="1" applyBorder="1" applyAlignment="1">
      <alignment horizontal="center"/>
    </xf>
    <xf numFmtId="20" fontId="11" fillId="0" borderId="42" xfId="0" applyNumberFormat="1" applyFont="1" applyBorder="1" applyAlignment="1">
      <alignment horizontal="center"/>
    </xf>
    <xf numFmtId="20" fontId="11" fillId="0" borderId="18" xfId="0" applyNumberFormat="1" applyFont="1" applyBorder="1" applyAlignment="1">
      <alignment horizontal="center"/>
    </xf>
    <xf numFmtId="20" fontId="21" fillId="0" borderId="16" xfId="0" applyNumberFormat="1" applyFont="1" applyBorder="1" applyAlignment="1">
      <alignment horizontal="center"/>
    </xf>
    <xf numFmtId="20" fontId="45" fillId="0" borderId="17" xfId="0" applyNumberFormat="1" applyFont="1" applyBorder="1" applyAlignment="1">
      <alignment horizontal="center"/>
    </xf>
    <xf numFmtId="20" fontId="45" fillId="0" borderId="18" xfId="0" applyNumberFormat="1" applyFont="1" applyBorder="1" applyAlignment="1">
      <alignment horizontal="center"/>
    </xf>
    <xf numFmtId="20" fontId="21" fillId="0" borderId="21" xfId="0" applyNumberFormat="1" applyFont="1" applyBorder="1" applyAlignment="1">
      <alignment horizontal="center"/>
    </xf>
    <xf numFmtId="20" fontId="45" fillId="0" borderId="22" xfId="0" applyNumberFormat="1" applyFont="1" applyBorder="1" applyAlignment="1">
      <alignment horizontal="center"/>
    </xf>
    <xf numFmtId="20" fontId="45" fillId="0" borderId="23" xfId="0" applyNumberFormat="1" applyFont="1" applyBorder="1" applyAlignment="1">
      <alignment horizontal="center"/>
    </xf>
    <xf numFmtId="20" fontId="21" fillId="0" borderId="26" xfId="0" applyNumberFormat="1" applyFont="1" applyBorder="1" applyAlignment="1">
      <alignment horizontal="center"/>
    </xf>
    <xf numFmtId="20" fontId="23" fillId="0" borderId="16" xfId="0" applyNumberFormat="1" applyFont="1" applyBorder="1" applyAlignment="1">
      <alignment horizontal="center"/>
    </xf>
    <xf numFmtId="20" fontId="23" fillId="0" borderId="21" xfId="0" applyNumberFormat="1" applyFont="1" applyBorder="1" applyAlignment="1">
      <alignment horizontal="center"/>
    </xf>
    <xf numFmtId="20" fontId="23" fillId="0" borderId="26" xfId="0" applyNumberFormat="1" applyFont="1" applyBorder="1" applyAlignment="1">
      <alignment horizontal="center"/>
    </xf>
    <xf numFmtId="20" fontId="23" fillId="0" borderId="66" xfId="0" applyNumberFormat="1" applyFont="1" applyBorder="1" applyAlignment="1">
      <alignment horizontal="center"/>
    </xf>
    <xf numFmtId="20" fontId="21" fillId="0" borderId="43" xfId="0" applyNumberFormat="1" applyFont="1" applyBorder="1" applyAlignment="1">
      <alignment horizontal="center"/>
    </xf>
    <xf numFmtId="20" fontId="45" fillId="0" borderId="39" xfId="0" applyNumberFormat="1" applyFont="1" applyBorder="1" applyAlignment="1">
      <alignment horizontal="center"/>
    </xf>
    <xf numFmtId="20" fontId="45" fillId="0" borderId="42" xfId="0" applyNumberFormat="1" applyFont="1" applyBorder="1" applyAlignment="1">
      <alignment horizontal="center"/>
    </xf>
    <xf numFmtId="20" fontId="21" fillId="0" borderId="59" xfId="0" applyNumberFormat="1" applyFont="1" applyBorder="1" applyAlignment="1">
      <alignment horizontal="center"/>
    </xf>
    <xf numFmtId="20" fontId="45" fillId="0" borderId="9" xfId="0" applyNumberFormat="1" applyFont="1" applyBorder="1" applyAlignment="1">
      <alignment horizontal="center"/>
    </xf>
    <xf numFmtId="20" fontId="45" fillId="0" borderId="60" xfId="0" applyNumberFormat="1" applyFont="1" applyBorder="1" applyAlignment="1">
      <alignment horizontal="center"/>
    </xf>
    <xf numFmtId="20" fontId="15" fillId="0" borderId="16" xfId="0" applyNumberFormat="1" applyFont="1" applyBorder="1" applyAlignment="1">
      <alignment horizontal="center"/>
    </xf>
    <xf numFmtId="20" fontId="15" fillId="0" borderId="17" xfId="0" applyNumberFormat="1" applyFont="1" applyBorder="1" applyAlignment="1">
      <alignment horizontal="center"/>
    </xf>
    <xf numFmtId="20" fontId="15" fillId="0" borderId="18" xfId="0" applyNumberFormat="1" applyFont="1" applyBorder="1" applyAlignment="1">
      <alignment horizontal="center"/>
    </xf>
    <xf numFmtId="20" fontId="15" fillId="0" borderId="21" xfId="0" applyNumberFormat="1" applyFont="1" applyBorder="1" applyAlignment="1">
      <alignment horizontal="center"/>
    </xf>
    <xf numFmtId="20" fontId="15" fillId="0" borderId="23" xfId="0" applyNumberFormat="1" applyFont="1" applyBorder="1" applyAlignment="1">
      <alignment horizontal="center"/>
    </xf>
    <xf numFmtId="20" fontId="15" fillId="0" borderId="26" xfId="0" applyNumberFormat="1" applyFont="1" applyBorder="1" applyAlignment="1">
      <alignment horizontal="center"/>
    </xf>
    <xf numFmtId="20" fontId="15" fillId="0" borderId="27" xfId="0" applyNumberFormat="1" applyFont="1" applyBorder="1" applyAlignment="1">
      <alignment horizontal="center"/>
    </xf>
    <xf numFmtId="20" fontId="15" fillId="0" borderId="28" xfId="0" applyNumberFormat="1" applyFont="1" applyBorder="1" applyAlignment="1">
      <alignment horizontal="center"/>
    </xf>
    <xf numFmtId="0" fontId="1" fillId="0" borderId="9" xfId="3" applyFont="1" applyBorder="1" applyAlignment="1">
      <alignment horizontal="center" vertical="center" wrapText="1"/>
    </xf>
    <xf numFmtId="0" fontId="1" fillId="0" borderId="9" xfId="5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5" fillId="0" borderId="0" xfId="0" applyFont="1"/>
    <xf numFmtId="20" fontId="45" fillId="4" borderId="8" xfId="0" applyNumberFormat="1" applyFont="1" applyFill="1" applyBorder="1" applyAlignment="1">
      <alignment horizontal="center"/>
    </xf>
    <xf numFmtId="20" fontId="21" fillId="4" borderId="8" xfId="0" applyNumberFormat="1" applyFont="1" applyFill="1" applyBorder="1" applyAlignment="1">
      <alignment horizontal="center"/>
    </xf>
    <xf numFmtId="2" fontId="45" fillId="0" borderId="45" xfId="0" applyNumberFormat="1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20" fontId="45" fillId="4" borderId="20" xfId="0" applyNumberFormat="1" applyFont="1" applyFill="1" applyBorder="1" applyAlignment="1">
      <alignment horizontal="center"/>
    </xf>
    <xf numFmtId="20" fontId="21" fillId="4" borderId="20" xfId="0" applyNumberFormat="1" applyFont="1" applyFill="1" applyBorder="1" applyAlignment="1">
      <alignment horizontal="center"/>
    </xf>
    <xf numFmtId="2" fontId="45" fillId="0" borderId="47" xfId="0" applyNumberFormat="1" applyFont="1" applyBorder="1" applyAlignment="1">
      <alignment horizontal="center"/>
    </xf>
    <xf numFmtId="20" fontId="45" fillId="4" borderId="10" xfId="0" applyNumberFormat="1" applyFont="1" applyFill="1" applyBorder="1" applyAlignment="1">
      <alignment horizontal="center"/>
    </xf>
    <xf numFmtId="20" fontId="21" fillId="4" borderId="10" xfId="0" applyNumberFormat="1" applyFont="1" applyFill="1" applyBorder="1" applyAlignment="1">
      <alignment horizontal="center"/>
    </xf>
    <xf numFmtId="165" fontId="21" fillId="0" borderId="10" xfId="0" applyNumberFormat="1" applyFont="1" applyBorder="1" applyAlignment="1">
      <alignment horizontal="center" vertical="center" wrapText="1"/>
    </xf>
    <xf numFmtId="20" fontId="45" fillId="0" borderId="54" xfId="0" applyNumberFormat="1" applyFont="1" applyBorder="1" applyAlignment="1">
      <alignment horizontal="center"/>
    </xf>
    <xf numFmtId="2" fontId="45" fillId="0" borderId="54" xfId="0" applyNumberFormat="1" applyFont="1" applyBorder="1" applyAlignment="1">
      <alignment horizontal="center"/>
    </xf>
    <xf numFmtId="20" fontId="21" fillId="0" borderId="17" xfId="0" applyNumberFormat="1" applyFont="1" applyBorder="1" applyAlignment="1">
      <alignment horizontal="center"/>
    </xf>
    <xf numFmtId="20" fontId="12" fillId="0" borderId="17" xfId="0" applyNumberFormat="1" applyFont="1" applyBorder="1" applyAlignment="1">
      <alignment horizontal="center"/>
    </xf>
    <xf numFmtId="20" fontId="21" fillId="0" borderId="18" xfId="0" applyNumberFormat="1" applyFont="1" applyBorder="1" applyAlignment="1">
      <alignment horizontal="center"/>
    </xf>
    <xf numFmtId="20" fontId="21" fillId="0" borderId="22" xfId="0" applyNumberFormat="1" applyFont="1" applyBorder="1" applyAlignment="1">
      <alignment horizontal="center"/>
    </xf>
    <xf numFmtId="20" fontId="12" fillId="0" borderId="22" xfId="0" applyNumberFormat="1" applyFont="1" applyBorder="1" applyAlignment="1">
      <alignment horizontal="center"/>
    </xf>
    <xf numFmtId="20" fontId="21" fillId="0" borderId="23" xfId="0" applyNumberFormat="1" applyFont="1" applyBorder="1" applyAlignment="1">
      <alignment horizontal="center"/>
    </xf>
    <xf numFmtId="20" fontId="21" fillId="0" borderId="27" xfId="0" applyNumberFormat="1" applyFont="1" applyBorder="1" applyAlignment="1">
      <alignment horizontal="center"/>
    </xf>
    <xf numFmtId="20" fontId="12" fillId="0" borderId="27" xfId="0" applyNumberFormat="1" applyFont="1" applyBorder="1" applyAlignment="1">
      <alignment horizontal="center"/>
    </xf>
    <xf numFmtId="20" fontId="21" fillId="0" borderId="28" xfId="0" applyNumberFormat="1" applyFont="1" applyBorder="1" applyAlignment="1">
      <alignment horizontal="center"/>
    </xf>
    <xf numFmtId="165" fontId="5" fillId="0" borderId="37" xfId="0" applyNumberFormat="1" applyFont="1" applyBorder="1" applyAlignment="1">
      <alignment horizontal="center" vertical="center" wrapText="1"/>
    </xf>
    <xf numFmtId="20" fontId="4" fillId="0" borderId="24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20" fontId="11" fillId="0" borderId="78" xfId="0" applyNumberFormat="1" applyFont="1" applyBorder="1" applyAlignment="1">
      <alignment horizontal="center" vertical="center"/>
    </xf>
    <xf numFmtId="20" fontId="4" fillId="3" borderId="34" xfId="0" applyNumberFormat="1" applyFont="1" applyFill="1" applyBorder="1"/>
    <xf numFmtId="20" fontId="4" fillId="3" borderId="58" xfId="0" applyNumberFormat="1" applyFont="1" applyFill="1" applyBorder="1"/>
    <xf numFmtId="20" fontId="11" fillId="0" borderId="41" xfId="0" applyNumberFormat="1" applyFont="1" applyBorder="1" applyAlignment="1">
      <alignment horizontal="center"/>
    </xf>
    <xf numFmtId="20" fontId="11" fillId="0" borderId="36" xfId="0" applyNumberFormat="1" applyFont="1" applyBorder="1" applyAlignment="1">
      <alignment horizontal="center"/>
    </xf>
    <xf numFmtId="20" fontId="11" fillId="0" borderId="50" xfId="0" applyNumberFormat="1" applyFont="1" applyBorder="1" applyAlignment="1">
      <alignment horizontal="center"/>
    </xf>
    <xf numFmtId="20" fontId="11" fillId="0" borderId="38" xfId="0" applyNumberFormat="1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20" fontId="11" fillId="0" borderId="40" xfId="0" applyNumberFormat="1" applyFont="1" applyBorder="1" applyAlignment="1">
      <alignment horizontal="center"/>
    </xf>
    <xf numFmtId="20" fontId="11" fillId="3" borderId="8" xfId="0" applyNumberFormat="1" applyFont="1" applyFill="1" applyBorder="1" applyAlignment="1">
      <alignment horizontal="center"/>
    </xf>
    <xf numFmtId="20" fontId="11" fillId="3" borderId="20" xfId="0" applyNumberFormat="1" applyFont="1" applyFill="1" applyBorder="1" applyAlignment="1">
      <alignment horizontal="center"/>
    </xf>
    <xf numFmtId="20" fontId="11" fillId="3" borderId="24" xfId="0" applyNumberFormat="1" applyFont="1" applyFill="1" applyBorder="1" applyAlignment="1">
      <alignment horizontal="center"/>
    </xf>
    <xf numFmtId="20" fontId="11" fillId="3" borderId="10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20" fontId="0" fillId="3" borderId="8" xfId="0" applyNumberFormat="1" applyFill="1" applyBorder="1" applyAlignment="1">
      <alignment horizontal="center"/>
    </xf>
    <xf numFmtId="20" fontId="0" fillId="3" borderId="20" xfId="0" applyNumberFormat="1" applyFill="1" applyBorder="1" applyAlignment="1">
      <alignment horizontal="center"/>
    </xf>
    <xf numFmtId="20" fontId="0" fillId="3" borderId="24" xfId="0" applyNumberFormat="1" applyFill="1" applyBorder="1" applyAlignment="1">
      <alignment horizontal="center"/>
    </xf>
    <xf numFmtId="20" fontId="0" fillId="3" borderId="10" xfId="0" applyNumberForma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20" fontId="0" fillId="0" borderId="80" xfId="0" applyNumberFormat="1" applyBorder="1" applyAlignment="1">
      <alignment horizontal="center"/>
    </xf>
    <xf numFmtId="20" fontId="0" fillId="0" borderId="78" xfId="0" applyNumberFormat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20" fontId="0" fillId="0" borderId="79" xfId="0" applyNumberFormat="1" applyBorder="1" applyAlignment="1">
      <alignment horizontal="center"/>
    </xf>
    <xf numFmtId="20" fontId="0" fillId="0" borderId="72" xfId="0" applyNumberFormat="1" applyBorder="1" applyAlignment="1">
      <alignment horizontal="center"/>
    </xf>
    <xf numFmtId="20" fontId="0" fillId="3" borderId="70" xfId="0" applyNumberFormat="1" applyFill="1" applyBorder="1" applyAlignment="1">
      <alignment horizontal="center"/>
    </xf>
    <xf numFmtId="20" fontId="0" fillId="3" borderId="6" xfId="0" applyNumberFormat="1" applyFill="1" applyBorder="1" applyAlignment="1">
      <alignment horizontal="center"/>
    </xf>
    <xf numFmtId="20" fontId="0" fillId="3" borderId="7" xfId="0" applyNumberFormat="1" applyFill="1" applyBorder="1" applyAlignment="1">
      <alignment horizontal="center"/>
    </xf>
    <xf numFmtId="0" fontId="24" fillId="0" borderId="72" xfId="0" applyFont="1" applyBorder="1" applyAlignment="1">
      <alignment horizontal="center" vertical="center" wrapText="1"/>
    </xf>
    <xf numFmtId="0" fontId="0" fillId="3" borderId="4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69" xfId="0" applyFill="1" applyBorder="1" applyAlignment="1">
      <alignment horizontal="center"/>
    </xf>
    <xf numFmtId="2" fontId="4" fillId="0" borderId="49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0" fontId="11" fillId="0" borderId="59" xfId="0" applyNumberFormat="1" applyFont="1" applyBorder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165" fontId="11" fillId="2" borderId="36" xfId="0" applyNumberFormat="1" applyFont="1" applyFill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20" fontId="5" fillId="3" borderId="45" xfId="0" applyNumberFormat="1" applyFont="1" applyFill="1" applyBorder="1" applyAlignment="1">
      <alignment horizontal="center"/>
    </xf>
    <xf numFmtId="20" fontId="5" fillId="3" borderId="47" xfId="0" applyNumberFormat="1" applyFont="1" applyFill="1" applyBorder="1" applyAlignment="1">
      <alignment horizontal="center"/>
    </xf>
    <xf numFmtId="20" fontId="5" fillId="3" borderId="49" xfId="0" applyNumberFormat="1" applyFont="1" applyFill="1" applyBorder="1" applyAlignment="1">
      <alignment horizontal="center"/>
    </xf>
    <xf numFmtId="20" fontId="5" fillId="3" borderId="5" xfId="0" applyNumberFormat="1" applyFont="1" applyFill="1" applyBorder="1" applyAlignment="1">
      <alignment horizontal="center"/>
    </xf>
    <xf numFmtId="20" fontId="0" fillId="3" borderId="15" xfId="0" applyNumberFormat="1" applyFill="1" applyBorder="1" applyAlignment="1">
      <alignment horizontal="center"/>
    </xf>
    <xf numFmtId="20" fontId="0" fillId="3" borderId="19" xfId="0" applyNumberFormat="1" applyFill="1" applyBorder="1" applyAlignment="1">
      <alignment horizontal="center"/>
    </xf>
    <xf numFmtId="0" fontId="48" fillId="3" borderId="19" xfId="0" applyFont="1" applyFill="1" applyBorder="1" applyAlignment="1">
      <alignment horizontal="center"/>
    </xf>
    <xf numFmtId="165" fontId="11" fillId="0" borderId="6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/>
    </xf>
    <xf numFmtId="20" fontId="0" fillId="0" borderId="59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30" fillId="0" borderId="9" xfId="0" applyNumberFormat="1" applyFont="1" applyBorder="1" applyAlignment="1">
      <alignment horizontal="center" vertical="center" wrapText="1" shrinkToFit="1"/>
    </xf>
    <xf numFmtId="0" fontId="30" fillId="0" borderId="9" xfId="0" applyFont="1" applyBorder="1" applyAlignment="1">
      <alignment horizontal="center" vertical="center" wrapText="1" shrinkToFit="1"/>
    </xf>
    <xf numFmtId="0" fontId="30" fillId="0" borderId="60" xfId="0" applyFont="1" applyBorder="1" applyAlignment="1">
      <alignment horizontal="center" vertical="center" wrapText="1" shrinkToFit="1"/>
    </xf>
    <xf numFmtId="20" fontId="11" fillId="0" borderId="16" xfId="5" applyNumberFormat="1" applyFont="1" applyBorder="1" applyAlignment="1">
      <alignment horizontal="center"/>
    </xf>
    <xf numFmtId="20" fontId="11" fillId="0" borderId="17" xfId="5" applyNumberFormat="1" applyFont="1" applyBorder="1" applyAlignment="1">
      <alignment horizontal="center"/>
    </xf>
    <xf numFmtId="20" fontId="11" fillId="0" borderId="18" xfId="5" applyNumberFormat="1" applyFont="1" applyBorder="1" applyAlignment="1">
      <alignment horizontal="center"/>
    </xf>
    <xf numFmtId="20" fontId="11" fillId="0" borderId="21" xfId="5" applyNumberFormat="1" applyFont="1" applyBorder="1" applyAlignment="1">
      <alignment horizontal="center"/>
    </xf>
    <xf numFmtId="20" fontId="11" fillId="0" borderId="22" xfId="5" applyNumberFormat="1" applyFont="1" applyBorder="1" applyAlignment="1">
      <alignment horizontal="center"/>
    </xf>
    <xf numFmtId="20" fontId="11" fillId="0" borderId="23" xfId="5" applyNumberFormat="1" applyFont="1" applyBorder="1" applyAlignment="1">
      <alignment horizontal="center"/>
    </xf>
    <xf numFmtId="166" fontId="11" fillId="0" borderId="21" xfId="5" applyNumberFormat="1" applyFont="1" applyBorder="1" applyAlignment="1">
      <alignment horizontal="center"/>
    </xf>
    <xf numFmtId="166" fontId="11" fillId="0" borderId="22" xfId="5" applyNumberFormat="1" applyFont="1" applyBorder="1" applyAlignment="1">
      <alignment horizontal="center"/>
    </xf>
    <xf numFmtId="166" fontId="11" fillId="0" borderId="23" xfId="5" applyNumberFormat="1" applyFont="1" applyBorder="1" applyAlignment="1">
      <alignment horizontal="center"/>
    </xf>
    <xf numFmtId="166" fontId="11" fillId="0" borderId="26" xfId="5" applyNumberFormat="1" applyFont="1" applyBorder="1" applyAlignment="1">
      <alignment horizontal="center" vertical="center"/>
    </xf>
    <xf numFmtId="166" fontId="11" fillId="0" borderId="27" xfId="5" applyNumberFormat="1" applyFont="1" applyBorder="1" applyAlignment="1">
      <alignment horizontal="center" vertical="center"/>
    </xf>
    <xf numFmtId="166" fontId="11" fillId="0" borderId="28" xfId="5" applyNumberFormat="1" applyFont="1" applyBorder="1" applyAlignment="1">
      <alignment horizontal="center" vertical="center"/>
    </xf>
    <xf numFmtId="20" fontId="23" fillId="0" borderId="66" xfId="0" applyNumberFormat="1" applyFont="1" applyBorder="1" applyAlignment="1">
      <alignment horizontal="center" vertical="center"/>
    </xf>
    <xf numFmtId="20" fontId="23" fillId="0" borderId="67" xfId="0" applyNumberFormat="1" applyFont="1" applyBorder="1" applyAlignment="1">
      <alignment horizontal="center" vertical="center"/>
    </xf>
    <xf numFmtId="20" fontId="23" fillId="0" borderId="73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20" fontId="0" fillId="3" borderId="35" xfId="0" applyNumberFormat="1" applyFill="1" applyBorder="1"/>
    <xf numFmtId="20" fontId="0" fillId="3" borderId="41" xfId="0" applyNumberFormat="1" applyFill="1" applyBorder="1"/>
    <xf numFmtId="20" fontId="0" fillId="3" borderId="44" xfId="0" applyNumberFormat="1" applyFill="1" applyBorder="1"/>
    <xf numFmtId="165" fontId="11" fillId="0" borderId="36" xfId="0" applyNumberFormat="1" applyFont="1" applyBorder="1" applyAlignment="1">
      <alignment horizontal="center" vertical="center" wrapText="1"/>
    </xf>
    <xf numFmtId="165" fontId="11" fillId="0" borderId="50" xfId="0" applyNumberFormat="1" applyFont="1" applyBorder="1" applyAlignment="1">
      <alignment horizontal="center" vertical="center" wrapText="1"/>
    </xf>
    <xf numFmtId="165" fontId="11" fillId="0" borderId="51" xfId="0" applyNumberFormat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24" fillId="4" borderId="24" xfId="0" applyFont="1" applyFill="1" applyBorder="1"/>
    <xf numFmtId="0" fontId="24" fillId="4" borderId="2" xfId="0" applyFont="1" applyFill="1" applyBorder="1"/>
    <xf numFmtId="20" fontId="11" fillId="0" borderId="56" xfId="0" applyNumberFormat="1" applyFont="1" applyBorder="1" applyAlignment="1">
      <alignment horizontal="center"/>
    </xf>
    <xf numFmtId="20" fontId="11" fillId="4" borderId="24" xfId="0" applyNumberFormat="1" applyFont="1" applyFill="1" applyBorder="1" applyAlignment="1">
      <alignment horizontal="center"/>
    </xf>
    <xf numFmtId="20" fontId="11" fillId="0" borderId="2" xfId="0" applyNumberFormat="1" applyFont="1" applyBorder="1" applyAlignment="1">
      <alignment horizontal="center"/>
    </xf>
    <xf numFmtId="20" fontId="11" fillId="4" borderId="2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6" fillId="0" borderId="59" xfId="5" applyFont="1" applyBorder="1" applyAlignment="1">
      <alignment horizontal="center" vertical="center" wrapText="1"/>
    </xf>
    <xf numFmtId="0" fontId="66" fillId="0" borderId="9" xfId="5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60" xfId="5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shrinkToFit="1"/>
    </xf>
    <xf numFmtId="0" fontId="30" fillId="0" borderId="60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textRotation="90" wrapText="1" shrinkToFit="1"/>
    </xf>
    <xf numFmtId="20" fontId="30" fillId="0" borderId="18" xfId="0" applyNumberFormat="1" applyFont="1" applyBorder="1" applyAlignment="1">
      <alignment horizontal="center"/>
    </xf>
    <xf numFmtId="20" fontId="30" fillId="0" borderId="28" xfId="0" applyNumberFormat="1" applyFont="1" applyBorder="1" applyAlignment="1">
      <alignment horizontal="center"/>
    </xf>
    <xf numFmtId="20" fontId="11" fillId="0" borderId="66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 textRotation="90" wrapText="1"/>
    </xf>
    <xf numFmtId="0" fontId="38" fillId="0" borderId="3" xfId="2" applyFont="1" applyBorder="1"/>
    <xf numFmtId="0" fontId="38" fillId="0" borderId="5" xfId="2" applyFont="1" applyBorder="1"/>
    <xf numFmtId="0" fontId="5" fillId="0" borderId="3" xfId="2" applyFont="1" applyBorder="1"/>
    <xf numFmtId="0" fontId="5" fillId="0" borderId="5" xfId="2" applyFont="1" applyBorder="1"/>
    <xf numFmtId="0" fontId="41" fillId="0" borderId="3" xfId="2" applyFont="1" applyBorder="1"/>
    <xf numFmtId="20" fontId="41" fillId="0" borderId="5" xfId="2" applyNumberFormat="1" applyFont="1" applyBorder="1"/>
    <xf numFmtId="0" fontId="5" fillId="0" borderId="17" xfId="5" applyBorder="1" applyAlignment="1">
      <alignment horizontal="center" vertical="center" textRotation="90" wrapText="1"/>
    </xf>
    <xf numFmtId="0" fontId="41" fillId="0" borderId="5" xfId="2" applyFont="1" applyBorder="1"/>
    <xf numFmtId="0" fontId="38" fillId="0" borderId="2" xfId="2" applyFont="1" applyBorder="1"/>
    <xf numFmtId="0" fontId="21" fillId="0" borderId="17" xfId="0" applyFont="1" applyBorder="1" applyAlignment="1">
      <alignment horizontal="center" vertical="center" wrapText="1"/>
    </xf>
    <xf numFmtId="0" fontId="19" fillId="0" borderId="3" xfId="0" applyFont="1" applyBorder="1"/>
    <xf numFmtId="0" fontId="19" fillId="0" borderId="5" xfId="0" applyFont="1" applyBorder="1" applyAlignment="1">
      <alignment horizontal="center"/>
    </xf>
    <xf numFmtId="0" fontId="32" fillId="0" borderId="3" xfId="0" applyFont="1" applyBorder="1"/>
    <xf numFmtId="0" fontId="32" fillId="0" borderId="5" xfId="0" applyFont="1" applyBorder="1"/>
    <xf numFmtId="0" fontId="32" fillId="0" borderId="3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2" fontId="27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left"/>
    </xf>
    <xf numFmtId="0" fontId="30" fillId="0" borderId="0" xfId="0" applyFont="1"/>
    <xf numFmtId="0" fontId="32" fillId="0" borderId="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3" fillId="0" borderId="0" xfId="0" applyFont="1"/>
    <xf numFmtId="0" fontId="30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/>
    </xf>
    <xf numFmtId="20" fontId="5" fillId="3" borderId="12" xfId="0" applyNumberFormat="1" applyFont="1" applyFill="1" applyBorder="1" applyAlignment="1">
      <alignment horizontal="center" vertical="center"/>
    </xf>
    <xf numFmtId="2" fontId="14" fillId="0" borderId="49" xfId="0" applyNumberFormat="1" applyFont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20" fontId="4" fillId="4" borderId="2" xfId="0" applyNumberFormat="1" applyFont="1" applyFill="1" applyBorder="1" applyAlignment="1">
      <alignment horizontal="center"/>
    </xf>
    <xf numFmtId="20" fontId="11" fillId="0" borderId="0" xfId="0" applyNumberFormat="1" applyFont="1" applyAlignment="1">
      <alignment horizontal="center" vertical="center" wrapText="1"/>
    </xf>
    <xf numFmtId="20" fontId="11" fillId="0" borderId="17" xfId="0" applyNumberFormat="1" applyFont="1" applyBorder="1" applyAlignment="1">
      <alignment horizontal="center" vertical="center" wrapText="1"/>
    </xf>
    <xf numFmtId="20" fontId="11" fillId="0" borderId="18" xfId="0" applyNumberFormat="1" applyFont="1" applyBorder="1" applyAlignment="1">
      <alignment horizontal="center" vertical="center" wrapText="1"/>
    </xf>
    <xf numFmtId="20" fontId="11" fillId="0" borderId="28" xfId="0" applyNumberFormat="1" applyFont="1" applyBorder="1" applyAlignment="1">
      <alignment horizontal="center"/>
    </xf>
    <xf numFmtId="20" fontId="11" fillId="0" borderId="8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20" fontId="11" fillId="0" borderId="20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0" fontId="11" fillId="0" borderId="24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0" fontId="11" fillId="0" borderId="10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2" fontId="11" fillId="0" borderId="4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2" fontId="11" fillId="0" borderId="47" xfId="0" applyNumberFormat="1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2" fontId="11" fillId="0" borderId="49" xfId="0" applyNumberFormat="1" applyFont="1" applyBorder="1" applyAlignment="1">
      <alignment horizontal="center"/>
    </xf>
    <xf numFmtId="20" fontId="11" fillId="3" borderId="1" xfId="0" applyNumberFormat="1" applyFont="1" applyFill="1" applyBorder="1" applyAlignment="1">
      <alignment horizontal="center"/>
    </xf>
    <xf numFmtId="20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0" fontId="11" fillId="0" borderId="1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23" xfId="0" applyNumberFormat="1" applyFont="1" applyBorder="1" applyAlignment="1">
      <alignment horizontal="center" vertical="center" wrapText="1"/>
    </xf>
    <xf numFmtId="20" fontId="11" fillId="0" borderId="39" xfId="0" applyNumberFormat="1" applyFont="1" applyBorder="1" applyAlignment="1">
      <alignment horizontal="center" vertical="center" wrapText="1"/>
    </xf>
    <xf numFmtId="20" fontId="11" fillId="0" borderId="42" xfId="0" applyNumberFormat="1" applyFont="1" applyBorder="1" applyAlignment="1">
      <alignment horizontal="center" vertical="center" wrapText="1"/>
    </xf>
    <xf numFmtId="20" fontId="0" fillId="0" borderId="16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11" fillId="0" borderId="27" xfId="0" applyNumberFormat="1" applyFont="1" applyBorder="1" applyAlignment="1">
      <alignment horizontal="center" vertical="center" wrapText="1"/>
    </xf>
    <xf numFmtId="20" fontId="11" fillId="0" borderId="28" xfId="0" applyNumberFormat="1" applyFont="1" applyBorder="1" applyAlignment="1">
      <alignment horizontal="center" vertical="center" wrapText="1"/>
    </xf>
    <xf numFmtId="20" fontId="2" fillId="5" borderId="16" xfId="0" applyNumberFormat="1" applyFont="1" applyFill="1" applyBorder="1" applyAlignment="1">
      <alignment horizontal="center"/>
    </xf>
    <xf numFmtId="20" fontId="2" fillId="5" borderId="17" xfId="0" applyNumberFormat="1" applyFont="1" applyFill="1" applyBorder="1" applyAlignment="1">
      <alignment horizontal="center"/>
    </xf>
    <xf numFmtId="20" fontId="2" fillId="5" borderId="18" xfId="0" applyNumberFormat="1" applyFont="1" applyFill="1" applyBorder="1" applyAlignment="1">
      <alignment horizontal="center"/>
    </xf>
    <xf numFmtId="20" fontId="2" fillId="5" borderId="21" xfId="0" applyNumberFormat="1" applyFont="1" applyFill="1" applyBorder="1" applyAlignment="1">
      <alignment horizontal="center"/>
    </xf>
    <xf numFmtId="20" fontId="2" fillId="5" borderId="22" xfId="0" applyNumberFormat="1" applyFont="1" applyFill="1" applyBorder="1" applyAlignment="1">
      <alignment horizontal="center"/>
    </xf>
    <xf numFmtId="20" fontId="2" fillId="5" borderId="23" xfId="0" applyNumberFormat="1" applyFont="1" applyFill="1" applyBorder="1" applyAlignment="1">
      <alignment horizontal="center"/>
    </xf>
    <xf numFmtId="20" fontId="2" fillId="5" borderId="43" xfId="0" applyNumberFormat="1" applyFont="1" applyFill="1" applyBorder="1" applyAlignment="1">
      <alignment horizontal="center"/>
    </xf>
    <xf numFmtId="20" fontId="2" fillId="5" borderId="39" xfId="0" applyNumberFormat="1" applyFont="1" applyFill="1" applyBorder="1" applyAlignment="1">
      <alignment horizontal="center"/>
    </xf>
    <xf numFmtId="20" fontId="2" fillId="5" borderId="42" xfId="0" applyNumberFormat="1" applyFont="1" applyFill="1" applyBorder="1" applyAlignment="1">
      <alignment horizontal="center"/>
    </xf>
    <xf numFmtId="20" fontId="2" fillId="5" borderId="59" xfId="0" applyNumberFormat="1" applyFont="1" applyFill="1" applyBorder="1" applyAlignment="1">
      <alignment horizontal="center"/>
    </xf>
    <xf numFmtId="20" fontId="2" fillId="5" borderId="9" xfId="0" applyNumberFormat="1" applyFont="1" applyFill="1" applyBorder="1" applyAlignment="1">
      <alignment horizontal="center"/>
    </xf>
    <xf numFmtId="20" fontId="2" fillId="5" borderId="60" xfId="0" applyNumberFormat="1" applyFont="1" applyFill="1" applyBorder="1" applyAlignment="1">
      <alignment horizontal="center"/>
    </xf>
    <xf numFmtId="20" fontId="23" fillId="0" borderId="17" xfId="0" applyNumberFormat="1" applyFont="1" applyBorder="1" applyAlignment="1">
      <alignment horizontal="center" vertical="center"/>
    </xf>
    <xf numFmtId="20" fontId="23" fillId="0" borderId="22" xfId="0" applyNumberFormat="1" applyFont="1" applyBorder="1" applyAlignment="1">
      <alignment horizontal="center" vertical="center"/>
    </xf>
    <xf numFmtId="20" fontId="23" fillId="0" borderId="43" xfId="0" applyNumberFormat="1" applyFont="1" applyBorder="1" applyAlignment="1">
      <alignment horizontal="center"/>
    </xf>
    <xf numFmtId="20" fontId="23" fillId="0" borderId="39" xfId="0" applyNumberFormat="1" applyFont="1" applyBorder="1" applyAlignment="1">
      <alignment horizontal="center" vertical="center"/>
    </xf>
    <xf numFmtId="20" fontId="23" fillId="0" borderId="27" xfId="0" applyNumberFormat="1" applyFont="1" applyBorder="1" applyAlignment="1">
      <alignment horizontal="center" vertical="center"/>
    </xf>
    <xf numFmtId="20" fontId="23" fillId="0" borderId="22" xfId="4" applyNumberFormat="1" applyFont="1" applyBorder="1" applyAlignment="1">
      <alignment horizontal="center"/>
    </xf>
    <xf numFmtId="20" fontId="23" fillId="0" borderId="39" xfId="4" applyNumberFormat="1" applyFont="1" applyBorder="1" applyAlignment="1">
      <alignment horizontal="center"/>
    </xf>
    <xf numFmtId="20" fontId="23" fillId="0" borderId="9" xfId="4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20" fontId="2" fillId="0" borderId="0" xfId="0" applyNumberFormat="1" applyFont="1"/>
    <xf numFmtId="20" fontId="9" fillId="0" borderId="0" xfId="0" applyNumberFormat="1" applyFont="1" applyAlignment="1">
      <alignment horizontal="center" vertical="center"/>
    </xf>
    <xf numFmtId="20" fontId="11" fillId="2" borderId="22" xfId="0" applyNumberFormat="1" applyFont="1" applyFill="1" applyBorder="1" applyAlignment="1">
      <alignment horizontal="center"/>
    </xf>
    <xf numFmtId="20" fontId="11" fillId="2" borderId="55" xfId="0" applyNumberFormat="1" applyFont="1" applyFill="1" applyBorder="1" applyAlignment="1">
      <alignment horizontal="center"/>
    </xf>
    <xf numFmtId="20" fontId="11" fillId="2" borderId="39" xfId="0" applyNumberFormat="1" applyFont="1" applyFill="1" applyBorder="1" applyAlignment="1">
      <alignment horizontal="center"/>
    </xf>
    <xf numFmtId="20" fontId="11" fillId="2" borderId="17" xfId="0" applyNumberFormat="1" applyFont="1" applyFill="1" applyBorder="1" applyAlignment="1">
      <alignment horizontal="center"/>
    </xf>
    <xf numFmtId="20" fontId="11" fillId="2" borderId="27" xfId="0" applyNumberFormat="1" applyFont="1" applyFill="1" applyBorder="1" applyAlignment="1">
      <alignment horizontal="center"/>
    </xf>
    <xf numFmtId="20" fontId="0" fillId="0" borderId="43" xfId="0" applyNumberFormat="1" applyBorder="1" applyAlignment="1">
      <alignment horizontal="center" vertical="center"/>
    </xf>
    <xf numFmtId="20" fontId="11" fillId="0" borderId="60" xfId="0" applyNumberFormat="1" applyFont="1" applyBorder="1" applyAlignment="1">
      <alignment horizontal="center" vertical="center"/>
    </xf>
    <xf numFmtId="20" fontId="5" fillId="0" borderId="17" xfId="0" applyNumberFormat="1" applyFont="1" applyBorder="1" applyAlignment="1">
      <alignment horizontal="center" vertical="center" wrapText="1"/>
    </xf>
    <xf numFmtId="20" fontId="5" fillId="0" borderId="18" xfId="0" applyNumberFormat="1" applyFont="1" applyBorder="1" applyAlignment="1">
      <alignment horizontal="center" vertical="center" wrapText="1"/>
    </xf>
    <xf numFmtId="0" fontId="70" fillId="0" borderId="74" xfId="0" applyFont="1" applyBorder="1" applyAlignment="1">
      <alignment horizontal="center" vertical="center" wrapText="1"/>
    </xf>
    <xf numFmtId="0" fontId="70" fillId="0" borderId="75" xfId="0" applyFont="1" applyBorder="1" applyAlignment="1">
      <alignment horizontal="center" vertical="center" wrapText="1"/>
    </xf>
    <xf numFmtId="0" fontId="70" fillId="0" borderId="75" xfId="3" applyFont="1" applyBorder="1" applyAlignment="1">
      <alignment horizontal="center" vertical="center" wrapText="1"/>
    </xf>
    <xf numFmtId="0" fontId="70" fillId="0" borderId="76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20" fontId="5" fillId="5" borderId="16" xfId="6" applyNumberFormat="1" applyFill="1" applyBorder="1" applyAlignment="1">
      <alignment horizontal="center"/>
    </xf>
    <xf numFmtId="20" fontId="5" fillId="5" borderId="17" xfId="6" applyNumberFormat="1" applyFill="1" applyBorder="1" applyAlignment="1">
      <alignment horizontal="center"/>
    </xf>
    <xf numFmtId="20" fontId="5" fillId="5" borderId="17" xfId="13" applyFill="1" applyBorder="1" applyAlignment="1">
      <alignment horizontal="center"/>
    </xf>
    <xf numFmtId="20" fontId="5" fillId="5" borderId="18" xfId="6" applyNumberFormat="1" applyFill="1" applyBorder="1" applyAlignment="1">
      <alignment horizontal="center"/>
    </xf>
    <xf numFmtId="20" fontId="5" fillId="3" borderId="8" xfId="6" applyNumberForma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20" fontId="5" fillId="5" borderId="61" xfId="6" applyNumberFormat="1" applyFill="1" applyBorder="1" applyAlignment="1">
      <alignment horizontal="center"/>
    </xf>
    <xf numFmtId="20" fontId="5" fillId="5" borderId="55" xfId="6" applyNumberFormat="1" applyFill="1" applyBorder="1" applyAlignment="1">
      <alignment horizontal="center"/>
    </xf>
    <xf numFmtId="20" fontId="5" fillId="5" borderId="22" xfId="13" applyFill="1" applyBorder="1" applyAlignment="1">
      <alignment horizontal="center"/>
    </xf>
    <xf numFmtId="20" fontId="5" fillId="5" borderId="62" xfId="6" applyNumberFormat="1" applyFill="1" applyBorder="1" applyAlignment="1">
      <alignment horizontal="center"/>
    </xf>
    <xf numFmtId="20" fontId="5" fillId="3" borderId="20" xfId="6" applyNumberFormat="1" applyFill="1" applyBorder="1" applyAlignment="1">
      <alignment horizontal="center" vertical="center"/>
    </xf>
    <xf numFmtId="20" fontId="5" fillId="5" borderId="21" xfId="6" applyNumberFormat="1" applyFill="1" applyBorder="1" applyAlignment="1">
      <alignment horizontal="center"/>
    </xf>
    <xf numFmtId="20" fontId="5" fillId="5" borderId="22" xfId="6" applyNumberFormat="1" applyFill="1" applyBorder="1" applyAlignment="1">
      <alignment horizontal="center"/>
    </xf>
    <xf numFmtId="20" fontId="5" fillId="5" borderId="23" xfId="6" applyNumberFormat="1" applyFill="1" applyBorder="1" applyAlignment="1">
      <alignment horizontal="center"/>
    </xf>
    <xf numFmtId="20" fontId="5" fillId="5" borderId="22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20" fontId="5" fillId="3" borderId="24" xfId="6" applyNumberFormat="1" applyFill="1" applyBorder="1" applyAlignment="1">
      <alignment horizontal="center" vertical="center"/>
    </xf>
    <xf numFmtId="20" fontId="5" fillId="5" borderId="43" xfId="6" applyNumberFormat="1" applyFill="1" applyBorder="1" applyAlignment="1">
      <alignment horizontal="center"/>
    </xf>
    <xf numFmtId="20" fontId="5" fillId="5" borderId="39" xfId="6" applyNumberFormat="1" applyFill="1" applyBorder="1" applyAlignment="1">
      <alignment horizontal="center"/>
    </xf>
    <xf numFmtId="20" fontId="5" fillId="5" borderId="39" xfId="0" applyNumberFormat="1" applyFont="1" applyFill="1" applyBorder="1" applyAlignment="1">
      <alignment horizontal="center"/>
    </xf>
    <xf numFmtId="20" fontId="5" fillId="5" borderId="42" xfId="6" applyNumberForma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20" fontId="5" fillId="5" borderId="35" xfId="6" applyNumberFormat="1" applyFill="1" applyBorder="1" applyAlignment="1">
      <alignment horizontal="center"/>
    </xf>
    <xf numFmtId="20" fontId="5" fillId="5" borderId="17" xfId="0" applyNumberFormat="1" applyFont="1" applyFill="1" applyBorder="1" applyAlignment="1">
      <alignment horizontal="center"/>
    </xf>
    <xf numFmtId="20" fontId="5" fillId="5" borderId="36" xfId="6" applyNumberForma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20" fontId="5" fillId="5" borderId="41" xfId="6" applyNumberFormat="1" applyFill="1" applyBorder="1" applyAlignment="1">
      <alignment horizontal="center"/>
    </xf>
    <xf numFmtId="20" fontId="5" fillId="5" borderId="50" xfId="6" applyNumberForma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20" fontId="5" fillId="5" borderId="44" xfId="6" applyNumberFormat="1" applyFill="1" applyBorder="1" applyAlignment="1">
      <alignment horizontal="center"/>
    </xf>
    <xf numFmtId="20" fontId="5" fillId="5" borderId="27" xfId="6" applyNumberFormat="1" applyFill="1" applyBorder="1" applyAlignment="1">
      <alignment horizontal="center"/>
    </xf>
    <xf numFmtId="20" fontId="5" fillId="5" borderId="27" xfId="0" applyNumberFormat="1" applyFont="1" applyFill="1" applyBorder="1" applyAlignment="1">
      <alignment horizontal="center"/>
    </xf>
    <xf numFmtId="20" fontId="5" fillId="5" borderId="51" xfId="6" applyNumberFormat="1" applyFill="1" applyBorder="1" applyAlignment="1">
      <alignment horizontal="center"/>
    </xf>
    <xf numFmtId="20" fontId="5" fillId="3" borderId="10" xfId="6" applyNumberFormat="1" applyFill="1" applyBorder="1" applyAlignment="1">
      <alignment horizontal="center" vertical="center"/>
    </xf>
    <xf numFmtId="20" fontId="71" fillId="0" borderId="0" xfId="0" applyNumberFormat="1" applyFont="1" applyAlignment="1">
      <alignment horizontal="center"/>
    </xf>
    <xf numFmtId="0" fontId="4" fillId="0" borderId="5" xfId="0" applyFont="1" applyBorder="1" applyAlignment="1">
      <alignment vertical="center"/>
    </xf>
    <xf numFmtId="0" fontId="66" fillId="0" borderId="59" xfId="0" applyFont="1" applyBorder="1" applyAlignment="1">
      <alignment horizontal="center" vertical="center" wrapText="1"/>
    </xf>
    <xf numFmtId="0" fontId="66" fillId="0" borderId="9" xfId="3" applyFont="1" applyBorder="1" applyAlignment="1">
      <alignment horizontal="center" vertical="center" wrapText="1"/>
    </xf>
    <xf numFmtId="0" fontId="66" fillId="0" borderId="73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20" fontId="5" fillId="0" borderId="35" xfId="6" applyNumberFormat="1" applyBorder="1" applyAlignment="1">
      <alignment horizontal="center"/>
    </xf>
    <xf numFmtId="20" fontId="5" fillId="0" borderId="17" xfId="6" applyNumberFormat="1" applyBorder="1" applyAlignment="1">
      <alignment horizontal="center"/>
    </xf>
    <xf numFmtId="20" fontId="5" fillId="0" borderId="17" xfId="13" applyBorder="1" applyAlignment="1">
      <alignment horizontal="center"/>
    </xf>
    <xf numFmtId="20" fontId="5" fillId="0" borderId="17" xfId="6" applyNumberFormat="1" applyBorder="1" applyAlignment="1">
      <alignment horizontal="center" vertical="center"/>
    </xf>
    <xf numFmtId="20" fontId="5" fillId="0" borderId="36" xfId="6" applyNumberFormat="1" applyBorder="1" applyAlignment="1">
      <alignment horizontal="center" vertical="center"/>
    </xf>
    <xf numFmtId="20" fontId="5" fillId="0" borderId="34" xfId="0" applyNumberFormat="1" applyFont="1" applyBorder="1" applyAlignment="1">
      <alignment horizontal="center"/>
    </xf>
    <xf numFmtId="0" fontId="5" fillId="0" borderId="45" xfId="0" applyFont="1" applyBorder="1"/>
    <xf numFmtId="0" fontId="5" fillId="0" borderId="20" xfId="0" applyFont="1" applyBorder="1" applyAlignment="1">
      <alignment horizontal="center" vertical="center"/>
    </xf>
    <xf numFmtId="20" fontId="5" fillId="0" borderId="41" xfId="6" applyNumberFormat="1" applyBorder="1" applyAlignment="1">
      <alignment horizontal="center"/>
    </xf>
    <xf numFmtId="20" fontId="5" fillId="0" borderId="22" xfId="6" applyNumberFormat="1" applyBorder="1" applyAlignment="1">
      <alignment horizontal="center"/>
    </xf>
    <xf numFmtId="20" fontId="5" fillId="0" borderId="22" xfId="13" applyBorder="1" applyAlignment="1">
      <alignment horizontal="center"/>
    </xf>
    <xf numFmtId="20" fontId="5" fillId="0" borderId="22" xfId="6" applyNumberFormat="1" applyBorder="1" applyAlignment="1">
      <alignment horizontal="center" vertical="center"/>
    </xf>
    <xf numFmtId="20" fontId="5" fillId="0" borderId="50" xfId="6" applyNumberFormat="1" applyBorder="1" applyAlignment="1">
      <alignment horizontal="center" vertical="center"/>
    </xf>
    <xf numFmtId="20" fontId="5" fillId="0" borderId="46" xfId="0" applyNumberFormat="1" applyFont="1" applyBorder="1" applyAlignment="1">
      <alignment horizontal="center"/>
    </xf>
    <xf numFmtId="20" fontId="5" fillId="0" borderId="47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20" fontId="5" fillId="0" borderId="37" xfId="0" applyNumberFormat="1" applyFont="1" applyBorder="1" applyAlignment="1">
      <alignment horizontal="center"/>
    </xf>
    <xf numFmtId="20" fontId="5" fillId="0" borderId="4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20" fontId="5" fillId="0" borderId="38" xfId="6" applyNumberFormat="1" applyBorder="1" applyAlignment="1">
      <alignment horizontal="center"/>
    </xf>
    <xf numFmtId="20" fontId="5" fillId="0" borderId="39" xfId="6" applyNumberFormat="1" applyBorder="1" applyAlignment="1">
      <alignment horizontal="center"/>
    </xf>
    <xf numFmtId="20" fontId="5" fillId="0" borderId="39" xfId="6" applyNumberFormat="1" applyBorder="1" applyAlignment="1">
      <alignment horizontal="center" vertical="center"/>
    </xf>
    <xf numFmtId="20" fontId="5" fillId="0" borderId="40" xfId="6" applyNumberFormat="1" applyBorder="1" applyAlignment="1">
      <alignment horizontal="center" vertical="center"/>
    </xf>
    <xf numFmtId="20" fontId="5" fillId="0" borderId="4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20" fontId="5" fillId="0" borderId="44" xfId="6" applyNumberFormat="1" applyBorder="1" applyAlignment="1">
      <alignment horizontal="center"/>
    </xf>
    <xf numFmtId="20" fontId="5" fillId="0" borderId="27" xfId="6" applyNumberFormat="1" applyBorder="1" applyAlignment="1">
      <alignment horizontal="center"/>
    </xf>
    <xf numFmtId="20" fontId="5" fillId="0" borderId="27" xfId="6" applyNumberFormat="1" applyBorder="1" applyAlignment="1">
      <alignment horizontal="center" vertical="center"/>
    </xf>
    <xf numFmtId="20" fontId="5" fillId="0" borderId="51" xfId="6" applyNumberFormat="1" applyBorder="1" applyAlignment="1">
      <alignment horizontal="center" vertical="center"/>
    </xf>
    <xf numFmtId="20" fontId="5" fillId="0" borderId="58" xfId="0" applyNumberFormat="1" applyFont="1" applyBorder="1" applyAlignment="1">
      <alignment horizontal="center"/>
    </xf>
    <xf numFmtId="20" fontId="5" fillId="0" borderId="54" xfId="0" applyNumberFormat="1" applyFont="1" applyBorder="1" applyAlignment="1">
      <alignment horizontal="center"/>
    </xf>
    <xf numFmtId="20" fontId="5" fillId="4" borderId="8" xfId="6" applyNumberFormat="1" applyFill="1" applyBorder="1" applyAlignment="1">
      <alignment horizontal="center" vertical="center"/>
    </xf>
    <xf numFmtId="20" fontId="5" fillId="4" borderId="20" xfId="6" applyNumberFormat="1" applyFill="1" applyBorder="1" applyAlignment="1">
      <alignment horizontal="center" vertical="center"/>
    </xf>
    <xf numFmtId="20" fontId="5" fillId="4" borderId="24" xfId="6" applyNumberFormat="1" applyFill="1" applyBorder="1" applyAlignment="1">
      <alignment horizontal="center" vertical="center"/>
    </xf>
    <xf numFmtId="20" fontId="5" fillId="4" borderId="10" xfId="6" applyNumberFormat="1" applyFill="1" applyBorder="1" applyAlignment="1">
      <alignment horizontal="center" vertical="center"/>
    </xf>
    <xf numFmtId="20" fontId="66" fillId="0" borderId="16" xfId="0" applyNumberFormat="1" applyFont="1" applyBorder="1" applyAlignment="1">
      <alignment horizontal="center" vertical="center"/>
    </xf>
    <xf numFmtId="20" fontId="66" fillId="0" borderId="17" xfId="0" applyNumberFormat="1" applyFont="1" applyBorder="1" applyAlignment="1">
      <alignment horizontal="center" vertical="center"/>
    </xf>
    <xf numFmtId="20" fontId="66" fillId="0" borderId="18" xfId="0" applyNumberFormat="1" applyFont="1" applyBorder="1" applyAlignment="1">
      <alignment horizontal="center" vertical="center"/>
    </xf>
    <xf numFmtId="20" fontId="66" fillId="0" borderId="21" xfId="0" applyNumberFormat="1" applyFont="1" applyBorder="1" applyAlignment="1">
      <alignment horizontal="center" vertical="center"/>
    </xf>
    <xf numFmtId="20" fontId="66" fillId="0" borderId="22" xfId="0" applyNumberFormat="1" applyFont="1" applyBorder="1" applyAlignment="1">
      <alignment horizontal="center" vertical="center"/>
    </xf>
    <xf numFmtId="20" fontId="66" fillId="0" borderId="23" xfId="0" applyNumberFormat="1" applyFont="1" applyBorder="1" applyAlignment="1">
      <alignment horizontal="center" vertical="center"/>
    </xf>
    <xf numFmtId="20" fontId="66" fillId="0" borderId="43" xfId="0" applyNumberFormat="1" applyFont="1" applyBorder="1" applyAlignment="1">
      <alignment horizontal="center" vertical="center"/>
    </xf>
    <xf numFmtId="20" fontId="66" fillId="0" borderId="39" xfId="0" applyNumberFormat="1" applyFont="1" applyBorder="1" applyAlignment="1">
      <alignment horizontal="center" vertical="center"/>
    </xf>
    <xf numFmtId="20" fontId="66" fillId="0" borderId="42" xfId="0" applyNumberFormat="1" applyFont="1" applyBorder="1" applyAlignment="1">
      <alignment horizontal="center" vertical="center"/>
    </xf>
    <xf numFmtId="20" fontId="66" fillId="0" borderId="59" xfId="0" applyNumberFormat="1" applyFont="1" applyBorder="1" applyAlignment="1">
      <alignment horizontal="center" vertical="center"/>
    </xf>
    <xf numFmtId="20" fontId="66" fillId="0" borderId="9" xfId="0" applyNumberFormat="1" applyFont="1" applyBorder="1" applyAlignment="1">
      <alignment horizontal="center" vertical="center"/>
    </xf>
    <xf numFmtId="20" fontId="66" fillId="0" borderId="60" xfId="0" applyNumberFormat="1" applyFont="1" applyBorder="1" applyAlignment="1">
      <alignment horizontal="center" vertical="center"/>
    </xf>
    <xf numFmtId="20" fontId="66" fillId="0" borderId="16" xfId="0" applyNumberFormat="1" applyFont="1" applyBorder="1" applyAlignment="1">
      <alignment horizontal="center"/>
    </xf>
    <xf numFmtId="20" fontId="66" fillId="0" borderId="17" xfId="0" applyNumberFormat="1" applyFont="1" applyBorder="1" applyAlignment="1">
      <alignment horizontal="center"/>
    </xf>
    <xf numFmtId="20" fontId="66" fillId="0" borderId="18" xfId="0" applyNumberFormat="1" applyFont="1" applyBorder="1" applyAlignment="1">
      <alignment horizontal="center"/>
    </xf>
    <xf numFmtId="20" fontId="66" fillId="0" borderId="21" xfId="0" applyNumberFormat="1" applyFont="1" applyBorder="1" applyAlignment="1">
      <alignment horizontal="center"/>
    </xf>
    <xf numFmtId="20" fontId="66" fillId="0" borderId="22" xfId="0" applyNumberFormat="1" applyFont="1" applyBorder="1" applyAlignment="1">
      <alignment horizontal="center"/>
    </xf>
    <xf numFmtId="20" fontId="66" fillId="0" borderId="23" xfId="0" applyNumberFormat="1" applyFont="1" applyBorder="1" applyAlignment="1">
      <alignment horizontal="center"/>
    </xf>
    <xf numFmtId="20" fontId="66" fillId="0" borderId="43" xfId="0" applyNumberFormat="1" applyFont="1" applyBorder="1" applyAlignment="1">
      <alignment horizontal="center"/>
    </xf>
    <xf numFmtId="20" fontId="66" fillId="0" borderId="39" xfId="0" applyNumberFormat="1" applyFont="1" applyBorder="1" applyAlignment="1">
      <alignment horizontal="center"/>
    </xf>
    <xf numFmtId="20" fontId="66" fillId="0" borderId="42" xfId="0" applyNumberFormat="1" applyFont="1" applyBorder="1" applyAlignment="1">
      <alignment horizontal="center"/>
    </xf>
    <xf numFmtId="20" fontId="66" fillId="0" borderId="59" xfId="0" applyNumberFormat="1" applyFont="1" applyBorder="1" applyAlignment="1">
      <alignment horizontal="center"/>
    </xf>
    <xf numFmtId="20" fontId="66" fillId="0" borderId="9" xfId="0" applyNumberFormat="1" applyFont="1" applyBorder="1" applyAlignment="1">
      <alignment horizontal="center"/>
    </xf>
    <xf numFmtId="20" fontId="66" fillId="0" borderId="60" xfId="0" applyNumberFormat="1" applyFont="1" applyBorder="1" applyAlignment="1">
      <alignment horizontal="center"/>
    </xf>
    <xf numFmtId="20" fontId="4" fillId="0" borderId="55" xfId="0" applyNumberFormat="1" applyFont="1" applyBorder="1" applyAlignment="1">
      <alignment horizontal="center"/>
    </xf>
    <xf numFmtId="20" fontId="4" fillId="0" borderId="62" xfId="0" applyNumberFormat="1" applyFont="1" applyBorder="1" applyAlignment="1">
      <alignment horizontal="center"/>
    </xf>
    <xf numFmtId="20" fontId="4" fillId="0" borderId="67" xfId="0" applyNumberFormat="1" applyFont="1" applyBorder="1" applyAlignment="1">
      <alignment horizontal="center"/>
    </xf>
    <xf numFmtId="20" fontId="4" fillId="0" borderId="73" xfId="0" applyNumberFormat="1" applyFont="1" applyBorder="1" applyAlignment="1">
      <alignment horizontal="center"/>
    </xf>
    <xf numFmtId="20" fontId="5" fillId="0" borderId="59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72" fillId="0" borderId="0" xfId="0" applyFont="1" applyAlignment="1">
      <alignment horizontal="left" vertical="center"/>
    </xf>
    <xf numFmtId="0" fontId="72" fillId="0" borderId="0" xfId="0" applyFont="1" applyAlignment="1">
      <alignment vertical="center"/>
    </xf>
    <xf numFmtId="20" fontId="2" fillId="5" borderId="35" xfId="0" applyNumberFormat="1" applyFont="1" applyFill="1" applyBorder="1" applyAlignment="1">
      <alignment horizontal="center" vertical="top"/>
    </xf>
    <xf numFmtId="20" fontId="2" fillId="5" borderId="17" xfId="0" applyNumberFormat="1" applyFont="1" applyFill="1" applyBorder="1" applyAlignment="1">
      <alignment horizontal="center" vertical="top"/>
    </xf>
    <xf numFmtId="20" fontId="2" fillId="5" borderId="41" xfId="0" applyNumberFormat="1" applyFont="1" applyFill="1" applyBorder="1" applyAlignment="1">
      <alignment horizontal="center" vertical="top"/>
    </xf>
    <xf numFmtId="20" fontId="2" fillId="5" borderId="22" xfId="0" applyNumberFormat="1" applyFont="1" applyFill="1" applyBorder="1" applyAlignment="1">
      <alignment horizontal="center" vertical="top"/>
    </xf>
    <xf numFmtId="20" fontId="2" fillId="5" borderId="44" xfId="0" applyNumberFormat="1" applyFont="1" applyFill="1" applyBorder="1" applyAlignment="1">
      <alignment horizontal="center" vertical="top"/>
    </xf>
    <xf numFmtId="20" fontId="2" fillId="5" borderId="27" xfId="0" applyNumberFormat="1" applyFont="1" applyFill="1" applyBorder="1" applyAlignment="1">
      <alignment horizontal="center" vertical="top"/>
    </xf>
    <xf numFmtId="0" fontId="36" fillId="5" borderId="2" xfId="0" applyFont="1" applyFill="1" applyBorder="1" applyAlignment="1">
      <alignment horizontal="center" vertical="center" textRotation="90" wrapText="1"/>
    </xf>
    <xf numFmtId="0" fontId="36" fillId="5" borderId="9" xfId="0" applyFont="1" applyFill="1" applyBorder="1" applyAlignment="1">
      <alignment horizontal="center" vertical="center" textRotation="90" wrapText="1"/>
    </xf>
    <xf numFmtId="0" fontId="36" fillId="5" borderId="9" xfId="3" applyFont="1" applyFill="1" applyBorder="1" applyAlignment="1">
      <alignment horizontal="center" vertical="center" textRotation="90" wrapText="1"/>
    </xf>
    <xf numFmtId="0" fontId="36" fillId="5" borderId="56" xfId="3" applyFont="1" applyFill="1" applyBorder="1" applyAlignment="1">
      <alignment horizontal="center" vertical="center" textRotation="90" wrapText="1"/>
    </xf>
    <xf numFmtId="165" fontId="11" fillId="0" borderId="36" xfId="0" applyNumberFormat="1" applyFont="1" applyBorder="1" applyAlignment="1">
      <alignment horizontal="center" vertical="center"/>
    </xf>
    <xf numFmtId="165" fontId="11" fillId="0" borderId="5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29" xfId="0" applyFont="1" applyBorder="1" applyAlignment="1">
      <alignment horizontal="center" vertical="center" textRotation="90" wrapText="1"/>
    </xf>
    <xf numFmtId="0" fontId="20" fillId="0" borderId="3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6" fillId="0" borderId="12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0" fillId="2" borderId="1" xfId="0" applyFont="1" applyFill="1" applyBorder="1" applyAlignment="1">
      <alignment horizontal="center" vertical="center" textRotation="90"/>
    </xf>
    <xf numFmtId="0" fontId="20" fillId="2" borderId="6" xfId="0" applyFont="1" applyFill="1" applyBorder="1" applyAlignment="1">
      <alignment horizontal="center" vertical="center" textRotation="90"/>
    </xf>
    <xf numFmtId="0" fontId="20" fillId="2" borderId="29" xfId="0" applyFont="1" applyFill="1" applyBorder="1" applyAlignment="1">
      <alignment horizontal="center" vertical="center" textRotation="90"/>
    </xf>
    <xf numFmtId="0" fontId="20" fillId="2" borderId="31" xfId="0" applyFont="1" applyFill="1" applyBorder="1" applyAlignment="1">
      <alignment horizontal="center" vertical="center" textRotation="90"/>
    </xf>
    <xf numFmtId="0" fontId="5" fillId="0" borderId="6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textRotation="90"/>
    </xf>
    <xf numFmtId="0" fontId="20" fillId="2" borderId="20" xfId="0" applyFont="1" applyFill="1" applyBorder="1" applyAlignment="1">
      <alignment horizontal="center" vertical="center" textRotation="90"/>
    </xf>
    <xf numFmtId="0" fontId="20" fillId="2" borderId="10" xfId="0" applyFont="1" applyFill="1" applyBorder="1" applyAlignment="1">
      <alignment horizontal="center" vertical="center" textRotation="90"/>
    </xf>
    <xf numFmtId="0" fontId="11" fillId="0" borderId="5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textRotation="90"/>
    </xf>
    <xf numFmtId="0" fontId="27" fillId="2" borderId="6" xfId="0" applyFont="1" applyFill="1" applyBorder="1" applyAlignment="1">
      <alignment horizontal="center" vertical="center" textRotation="90"/>
    </xf>
    <xf numFmtId="0" fontId="27" fillId="2" borderId="7" xfId="0" applyFont="1" applyFill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/>
    </xf>
    <xf numFmtId="0" fontId="20" fillId="2" borderId="7" xfId="0" applyFont="1" applyFill="1" applyBorder="1" applyAlignment="1">
      <alignment horizontal="center" vertical="center" textRotation="90"/>
    </xf>
    <xf numFmtId="0" fontId="5" fillId="0" borderId="3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textRotation="90"/>
    </xf>
    <xf numFmtId="0" fontId="20" fillId="2" borderId="19" xfId="0" applyFont="1" applyFill="1" applyBorder="1" applyAlignment="1">
      <alignment horizontal="center" vertical="center" textRotation="90"/>
    </xf>
    <xf numFmtId="0" fontId="20" fillId="2" borderId="25" xfId="0" applyFont="1" applyFill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/>
    </xf>
    <xf numFmtId="0" fontId="16" fillId="2" borderId="6" xfId="0" applyFont="1" applyFill="1" applyBorder="1" applyAlignment="1">
      <alignment horizontal="center" vertical="center" textRotation="90"/>
    </xf>
    <xf numFmtId="0" fontId="16" fillId="2" borderId="7" xfId="0" applyFont="1" applyFill="1" applyBorder="1" applyAlignment="1">
      <alignment horizontal="center" vertical="center" textRotation="90"/>
    </xf>
    <xf numFmtId="0" fontId="16" fillId="2" borderId="12" xfId="0" applyFont="1" applyFill="1" applyBorder="1" applyAlignment="1">
      <alignment horizontal="center" vertical="center" textRotation="90"/>
    </xf>
    <xf numFmtId="0" fontId="16" fillId="2" borderId="29" xfId="0" applyFont="1" applyFill="1" applyBorder="1" applyAlignment="1">
      <alignment horizontal="center" vertical="center" textRotation="90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textRotation="90"/>
    </xf>
    <xf numFmtId="0" fontId="16" fillId="2" borderId="19" xfId="0" applyFont="1" applyFill="1" applyBorder="1" applyAlignment="1">
      <alignment horizontal="center" vertical="center" textRotation="90"/>
    </xf>
    <xf numFmtId="0" fontId="16" fillId="2" borderId="25" xfId="0" applyFont="1" applyFill="1" applyBorder="1" applyAlignment="1">
      <alignment horizontal="center" vertical="center" textRotation="90"/>
    </xf>
    <xf numFmtId="0" fontId="16" fillId="2" borderId="31" xfId="0" applyFont="1" applyFill="1" applyBorder="1" applyAlignment="1">
      <alignment horizontal="center" vertical="center" textRotation="90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6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0" fontId="27" fillId="2" borderId="12" xfId="0" applyFont="1" applyFill="1" applyBorder="1" applyAlignment="1">
      <alignment horizontal="center" vertical="center" textRotation="90"/>
    </xf>
    <xf numFmtId="0" fontId="27" fillId="2" borderId="29" xfId="0" applyFont="1" applyFill="1" applyBorder="1" applyAlignment="1">
      <alignment horizontal="center" vertical="center" textRotation="90"/>
    </xf>
    <xf numFmtId="0" fontId="27" fillId="2" borderId="31" xfId="0" applyFont="1" applyFill="1" applyBorder="1" applyAlignment="1">
      <alignment horizontal="center" vertical="center" textRotation="90"/>
    </xf>
    <xf numFmtId="0" fontId="45" fillId="0" borderId="1" xfId="0" applyFont="1" applyBorder="1" applyAlignment="1">
      <alignment horizontal="center" vertical="center" textRotation="90"/>
    </xf>
    <xf numFmtId="0" fontId="45" fillId="0" borderId="6" xfId="0" applyFont="1" applyBorder="1" applyAlignment="1">
      <alignment horizontal="center" vertical="center" textRotation="90"/>
    </xf>
    <xf numFmtId="0" fontId="45" fillId="0" borderId="7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20" fontId="17" fillId="0" borderId="12" xfId="4" applyNumberFormat="1" applyFont="1" applyBorder="1" applyAlignment="1">
      <alignment horizontal="center" vertical="center"/>
    </xf>
    <xf numFmtId="20" fontId="17" fillId="0" borderId="13" xfId="4" applyNumberFormat="1" applyFont="1" applyBorder="1" applyAlignment="1">
      <alignment horizontal="center" vertical="center"/>
    </xf>
    <xf numFmtId="20" fontId="17" fillId="0" borderId="11" xfId="4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textRotation="90"/>
    </xf>
    <xf numFmtId="0" fontId="21" fillId="2" borderId="6" xfId="0" applyFont="1" applyFill="1" applyBorder="1" applyAlignment="1">
      <alignment horizontal="center" vertical="center" textRotation="90"/>
    </xf>
    <xf numFmtId="0" fontId="21" fillId="2" borderId="7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5" fillId="2" borderId="29" xfId="0" applyFont="1" applyFill="1" applyBorder="1" applyAlignment="1">
      <alignment horizontal="center" vertical="center" textRotation="90"/>
    </xf>
    <xf numFmtId="0" fontId="5" fillId="2" borderId="31" xfId="0" applyFont="1" applyFill="1" applyBorder="1" applyAlignment="1">
      <alignment horizontal="center" vertical="center" textRotation="90"/>
    </xf>
    <xf numFmtId="0" fontId="32" fillId="0" borderId="4" xfId="0" applyFont="1" applyBorder="1" applyAlignment="1">
      <alignment horizont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/>
    </xf>
    <xf numFmtId="0" fontId="38" fillId="0" borderId="3" xfId="2" applyFont="1" applyBorder="1" applyAlignment="1">
      <alignment horizontal="center"/>
    </xf>
    <xf numFmtId="0" fontId="38" fillId="0" borderId="5" xfId="2" applyFont="1" applyBorder="1" applyAlignment="1">
      <alignment horizontal="center"/>
    </xf>
    <xf numFmtId="0" fontId="41" fillId="0" borderId="3" xfId="2" applyFont="1" applyBorder="1" applyAlignment="1">
      <alignment horizontal="center"/>
    </xf>
    <xf numFmtId="0" fontId="41" fillId="0" borderId="4" xfId="2" applyFont="1" applyBorder="1" applyAlignment="1">
      <alignment horizontal="center"/>
    </xf>
    <xf numFmtId="0" fontId="41" fillId="0" borderId="5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</cellXfs>
  <cellStyles count="46">
    <cellStyle name="Millares 2" xfId="11" xr:uid="{00000000-0005-0000-0000-000000000000}"/>
    <cellStyle name="Millares 2 2" xfId="16" xr:uid="{00000000-0005-0000-0000-000001000000}"/>
    <cellStyle name="Millares 2 2 2" xfId="18" xr:uid="{00000000-0005-0000-0000-000002000000}"/>
    <cellStyle name="Millares 2 2 2 2" xfId="33" xr:uid="{00000000-0005-0000-0000-000003000000}"/>
    <cellStyle name="Millares 2 2 2 2 2" xfId="45" xr:uid="{00000000-0005-0000-0000-000004000000}"/>
    <cellStyle name="Millares 2 2 2 3" xfId="29" xr:uid="{00000000-0005-0000-0000-000005000000}"/>
    <cellStyle name="Millares 2 2 2 3 2" xfId="41" xr:uid="{00000000-0005-0000-0000-000006000000}"/>
    <cellStyle name="Millares 2 2 2 4" xfId="37" xr:uid="{00000000-0005-0000-0000-000007000000}"/>
    <cellStyle name="Millares 2 2 2 5" xfId="24" xr:uid="{00000000-0005-0000-0000-000008000000}"/>
    <cellStyle name="Millares 2 2 3" xfId="20" xr:uid="{00000000-0005-0000-0000-000009000000}"/>
    <cellStyle name="Millares 2 2 3 2" xfId="43" xr:uid="{00000000-0005-0000-0000-00000A000000}"/>
    <cellStyle name="Millares 2 2 3 3" xfId="31" xr:uid="{00000000-0005-0000-0000-00000B000000}"/>
    <cellStyle name="Millares 2 2 4" xfId="27" xr:uid="{00000000-0005-0000-0000-00000C000000}"/>
    <cellStyle name="Millares 2 2 4 2" xfId="39" xr:uid="{00000000-0005-0000-0000-00000D000000}"/>
    <cellStyle name="Millares 2 2 5" xfId="35" xr:uid="{00000000-0005-0000-0000-00000E000000}"/>
    <cellStyle name="Millares 2 2 6" xfId="22" xr:uid="{00000000-0005-0000-0000-00000F000000}"/>
    <cellStyle name="Millares 2 3" xfId="17" xr:uid="{00000000-0005-0000-0000-000010000000}"/>
    <cellStyle name="Millares 2 3 2" xfId="32" xr:uid="{00000000-0005-0000-0000-000011000000}"/>
    <cellStyle name="Millares 2 3 2 2" xfId="44" xr:uid="{00000000-0005-0000-0000-000012000000}"/>
    <cellStyle name="Millares 2 3 3" xfId="28" xr:uid="{00000000-0005-0000-0000-000013000000}"/>
    <cellStyle name="Millares 2 3 3 2" xfId="40" xr:uid="{00000000-0005-0000-0000-000014000000}"/>
    <cellStyle name="Millares 2 3 4" xfId="36" xr:uid="{00000000-0005-0000-0000-000015000000}"/>
    <cellStyle name="Millares 2 3 5" xfId="23" xr:uid="{00000000-0005-0000-0000-000016000000}"/>
    <cellStyle name="Millares 2 4" xfId="19" xr:uid="{00000000-0005-0000-0000-000017000000}"/>
    <cellStyle name="Millares 2 4 2" xfId="42" xr:uid="{00000000-0005-0000-0000-000018000000}"/>
    <cellStyle name="Millares 2 4 3" xfId="30" xr:uid="{00000000-0005-0000-0000-000019000000}"/>
    <cellStyle name="Millares 2 5" xfId="26" xr:uid="{00000000-0005-0000-0000-00001A000000}"/>
    <cellStyle name="Millares 2 5 2" xfId="38" xr:uid="{00000000-0005-0000-0000-00001B000000}"/>
    <cellStyle name="Millares 2 6" xfId="34" xr:uid="{00000000-0005-0000-0000-00001C000000}"/>
    <cellStyle name="Millares 2 7" xfId="21" xr:uid="{00000000-0005-0000-0000-00001D000000}"/>
    <cellStyle name="Millares 3" xfId="14" xr:uid="{00000000-0005-0000-0000-00001E000000}"/>
    <cellStyle name="Millares 4" xfId="15" xr:uid="{00000000-0005-0000-0000-00001F000000}"/>
    <cellStyle name="Millares 4 2" xfId="25" xr:uid="{00000000-0005-0000-0000-000020000000}"/>
    <cellStyle name="Normal" xfId="0" builtinId="0"/>
    <cellStyle name="Normal 14" xfId="8" xr:uid="{00000000-0005-0000-0000-000022000000}"/>
    <cellStyle name="Normal 2" xfId="1" xr:uid="{00000000-0005-0000-0000-000023000000}"/>
    <cellStyle name="Normal 2 2" xfId="2" xr:uid="{00000000-0005-0000-0000-000024000000}"/>
    <cellStyle name="Normal 2 2 2" xfId="6" xr:uid="{00000000-0005-0000-0000-000025000000}"/>
    <cellStyle name="Normal 3" xfId="12" xr:uid="{00000000-0005-0000-0000-000026000000}"/>
    <cellStyle name="Normal 4" xfId="7" xr:uid="{00000000-0005-0000-0000-000027000000}"/>
    <cellStyle name="Normal 4 2 2 2" xfId="10" xr:uid="{00000000-0005-0000-0000-000028000000}"/>
    <cellStyle name="Normal 5" xfId="4" xr:uid="{00000000-0005-0000-0000-000029000000}"/>
    <cellStyle name="Normal 6" xfId="3" xr:uid="{00000000-0005-0000-0000-00002A000000}"/>
    <cellStyle name="Normal 7 2" xfId="5" xr:uid="{00000000-0005-0000-0000-00002B000000}"/>
    <cellStyle name="Normal 8" xfId="9" xr:uid="{00000000-0005-0000-0000-00002C000000}"/>
    <cellStyle name="Normal_171 172 173" xfId="13" xr:uid="{00000000-0005-0000-0000-00002D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750093</xdr:colOff>
      <xdr:row>12</xdr:row>
      <xdr:rowOff>66676</xdr:rowOff>
    </xdr:from>
    <xdr:to>
      <xdr:col>18</xdr:col>
      <xdr:colOff>440530</xdr:colOff>
      <xdr:row>15</xdr:row>
      <xdr:rowOff>114301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SpPr txBox="1">
          <a:spLocks noChangeArrowheads="1"/>
        </xdr:cNvSpPr>
      </xdr:nvSpPr>
      <xdr:spPr bwMode="auto">
        <a:xfrm>
          <a:off x="18809493" y="2743201"/>
          <a:ext cx="452437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716280</xdr:colOff>
      <xdr:row>13</xdr:row>
      <xdr:rowOff>38101</xdr:rowOff>
    </xdr:from>
    <xdr:to>
      <xdr:col>20</xdr:col>
      <xdr:colOff>761999</xdr:colOff>
      <xdr:row>13</xdr:row>
      <xdr:rowOff>83820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5956280" y="261937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549592</xdr:colOff>
      <xdr:row>13</xdr:row>
      <xdr:rowOff>1079499</xdr:rowOff>
    </xdr:from>
    <xdr:to>
      <xdr:col>14</xdr:col>
      <xdr:colOff>595311</xdr:colOff>
      <xdr:row>20</xdr:row>
      <xdr:rowOff>31749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217592" y="3672416"/>
          <a:ext cx="45719" cy="153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154779</xdr:colOff>
      <xdr:row>15</xdr:row>
      <xdr:rowOff>0</xdr:rowOff>
    </xdr:from>
    <xdr:to>
      <xdr:col>18</xdr:col>
      <xdr:colOff>200498</xdr:colOff>
      <xdr:row>15</xdr:row>
      <xdr:rowOff>45719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SpPr txBox="1">
          <a:spLocks noChangeArrowheads="1"/>
        </xdr:cNvSpPr>
      </xdr:nvSpPr>
      <xdr:spPr bwMode="auto">
        <a:xfrm>
          <a:off x="13870779" y="3438525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367393</xdr:colOff>
      <xdr:row>12</xdr:row>
      <xdr:rowOff>19050</xdr:rowOff>
    </xdr:from>
    <xdr:to>
      <xdr:col>25</xdr:col>
      <xdr:colOff>467538</xdr:colOff>
      <xdr:row>12</xdr:row>
      <xdr:rowOff>64769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SpPr txBox="1">
          <a:spLocks noChangeArrowheads="1"/>
        </xdr:cNvSpPr>
      </xdr:nvSpPr>
      <xdr:spPr bwMode="auto">
        <a:xfrm>
          <a:off x="16750393" y="2714625"/>
          <a:ext cx="100145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489858</xdr:colOff>
      <xdr:row>14</xdr:row>
      <xdr:rowOff>0</xdr:rowOff>
    </xdr:from>
    <xdr:to>
      <xdr:col>18</xdr:col>
      <xdr:colOff>566602</xdr:colOff>
      <xdr:row>14</xdr:row>
      <xdr:rowOff>45719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4205858" y="3552825"/>
          <a:ext cx="76744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344805</xdr:colOff>
      <xdr:row>16</xdr:row>
      <xdr:rowOff>0</xdr:rowOff>
    </xdr:from>
    <xdr:to>
      <xdr:col>16</xdr:col>
      <xdr:colOff>390524</xdr:colOff>
      <xdr:row>17</xdr:row>
      <xdr:rowOff>100543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0346055" y="3838573"/>
          <a:ext cx="45719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2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750093</xdr:colOff>
      <xdr:row>14</xdr:row>
      <xdr:rowOff>66676</xdr:rowOff>
    </xdr:from>
    <xdr:to>
      <xdr:col>20</xdr:col>
      <xdr:colOff>440530</xdr:colOff>
      <xdr:row>19</xdr:row>
      <xdr:rowOff>180976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SpPr txBox="1">
          <a:spLocks noChangeArrowheads="1"/>
        </xdr:cNvSpPr>
      </xdr:nvSpPr>
      <xdr:spPr bwMode="auto">
        <a:xfrm>
          <a:off x="13989843" y="2743201"/>
          <a:ext cx="452437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750093</xdr:colOff>
      <xdr:row>14</xdr:row>
      <xdr:rowOff>66676</xdr:rowOff>
    </xdr:from>
    <xdr:to>
      <xdr:col>17</xdr:col>
      <xdr:colOff>440530</xdr:colOff>
      <xdr:row>32</xdr:row>
      <xdr:rowOff>28576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SpPr txBox="1">
          <a:spLocks noChangeArrowheads="1"/>
        </xdr:cNvSpPr>
      </xdr:nvSpPr>
      <xdr:spPr bwMode="auto">
        <a:xfrm>
          <a:off x="11284743" y="2743201"/>
          <a:ext cx="452437" cy="326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14</xdr:row>
      <xdr:rowOff>66676</xdr:rowOff>
    </xdr:from>
    <xdr:to>
      <xdr:col>13</xdr:col>
      <xdr:colOff>452437</xdr:colOff>
      <xdr:row>42</xdr:row>
      <xdr:rowOff>95251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SpPr txBox="1">
          <a:spLocks noChangeArrowheads="1"/>
        </xdr:cNvSpPr>
      </xdr:nvSpPr>
      <xdr:spPr bwMode="auto">
        <a:xfrm>
          <a:off x="9970293" y="2743201"/>
          <a:ext cx="452437" cy="549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14</xdr:row>
      <xdr:rowOff>66676</xdr:rowOff>
    </xdr:from>
    <xdr:to>
      <xdr:col>13</xdr:col>
      <xdr:colOff>452437</xdr:colOff>
      <xdr:row>54</xdr:row>
      <xdr:rowOff>171451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SpPr txBox="1">
          <a:spLocks noChangeArrowheads="1"/>
        </xdr:cNvSpPr>
      </xdr:nvSpPr>
      <xdr:spPr bwMode="auto">
        <a:xfrm>
          <a:off x="6934200" y="2743201"/>
          <a:ext cx="452437" cy="764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750093</xdr:colOff>
      <xdr:row>14</xdr:row>
      <xdr:rowOff>66676</xdr:rowOff>
    </xdr:from>
    <xdr:to>
      <xdr:col>29</xdr:col>
      <xdr:colOff>440530</xdr:colOff>
      <xdr:row>14</xdr:row>
      <xdr:rowOff>685801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SpPr txBox="1">
          <a:spLocks noChangeArrowheads="1"/>
        </xdr:cNvSpPr>
      </xdr:nvSpPr>
      <xdr:spPr bwMode="auto">
        <a:xfrm>
          <a:off x="15228093" y="2743201"/>
          <a:ext cx="45243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750093</xdr:colOff>
      <xdr:row>14</xdr:row>
      <xdr:rowOff>66676</xdr:rowOff>
    </xdr:from>
    <xdr:to>
      <xdr:col>26</xdr:col>
      <xdr:colOff>440530</xdr:colOff>
      <xdr:row>17</xdr:row>
      <xdr:rowOff>93134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SpPr txBox="1">
          <a:spLocks noChangeArrowheads="1"/>
        </xdr:cNvSpPr>
      </xdr:nvSpPr>
      <xdr:spPr bwMode="auto">
        <a:xfrm>
          <a:off x="18809493" y="2743201"/>
          <a:ext cx="452437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750093</xdr:colOff>
      <xdr:row>14</xdr:row>
      <xdr:rowOff>66676</xdr:rowOff>
    </xdr:from>
    <xdr:to>
      <xdr:col>26</xdr:col>
      <xdr:colOff>440530</xdr:colOff>
      <xdr:row>24</xdr:row>
      <xdr:rowOff>91018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SpPr txBox="1">
          <a:spLocks noChangeArrowheads="1"/>
        </xdr:cNvSpPr>
      </xdr:nvSpPr>
      <xdr:spPr bwMode="auto">
        <a:xfrm>
          <a:off x="16371093" y="2743201"/>
          <a:ext cx="452437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750093</xdr:colOff>
      <xdr:row>14</xdr:row>
      <xdr:rowOff>66676</xdr:rowOff>
    </xdr:from>
    <xdr:to>
      <xdr:col>18</xdr:col>
      <xdr:colOff>440530</xdr:colOff>
      <xdr:row>14</xdr:row>
      <xdr:rowOff>428626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5228093" y="2743201"/>
          <a:ext cx="45243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s-ES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2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3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4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5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6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7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8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9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0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1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AA115"/>
  <sheetViews>
    <sheetView tabSelected="1" view="pageBreakPreview" zoomScale="70" zoomScaleNormal="70" zoomScaleSheetLayoutView="70" workbookViewId="0">
      <selection activeCell="G8" sqref="G8"/>
    </sheetView>
  </sheetViews>
  <sheetFormatPr baseColWidth="10" defaultColWidth="9.140625" defaultRowHeight="15" x14ac:dyDescent="0.25"/>
  <cols>
    <col min="1" max="22" width="9.140625" style="14"/>
    <col min="23" max="26" width="9.140625" style="14" customWidth="1"/>
    <col min="27" max="16384" width="9.140625" style="14"/>
  </cols>
  <sheetData>
    <row r="3" spans="2:26" x14ac:dyDescent="0.25">
      <c r="B3" s="5" t="s">
        <v>0</v>
      </c>
      <c r="C3" s="6"/>
      <c r="D3" s="6"/>
      <c r="E3" s="7"/>
      <c r="F3" s="7"/>
      <c r="G3" s="5" t="s">
        <v>1</v>
      </c>
      <c r="H3" s="7"/>
      <c r="I3" s="7"/>
      <c r="J3" s="7"/>
    </row>
    <row r="4" spans="2:26" x14ac:dyDescent="0.25">
      <c r="B4" s="8"/>
      <c r="C4" s="6"/>
      <c r="D4" s="6"/>
      <c r="E4" s="7"/>
      <c r="F4" s="7"/>
      <c r="G4" s="5"/>
      <c r="H4" s="7"/>
      <c r="I4" s="7"/>
      <c r="J4" s="7"/>
    </row>
    <row r="5" spans="2:26" x14ac:dyDescent="0.25">
      <c r="B5" s="9" t="s">
        <v>2</v>
      </c>
      <c r="C5" s="6"/>
      <c r="D5" s="6"/>
      <c r="E5" s="7"/>
      <c r="F5" s="7"/>
      <c r="G5" s="5">
        <v>200</v>
      </c>
      <c r="H5" s="7"/>
      <c r="I5" s="7"/>
      <c r="J5" s="7"/>
    </row>
    <row r="6" spans="2:26" x14ac:dyDescent="0.25">
      <c r="B6" s="6"/>
      <c r="C6" s="6"/>
      <c r="D6" s="6"/>
      <c r="E6" s="7"/>
      <c r="F6" s="7"/>
      <c r="G6" s="5"/>
      <c r="H6" s="7"/>
      <c r="I6" s="7"/>
      <c r="J6" s="7"/>
    </row>
    <row r="7" spans="2:26" x14ac:dyDescent="0.25">
      <c r="B7" s="6" t="s">
        <v>3</v>
      </c>
      <c r="C7" s="6"/>
      <c r="D7" s="6"/>
      <c r="E7" s="7"/>
      <c r="F7" s="7"/>
      <c r="G7" s="5" t="s">
        <v>417</v>
      </c>
      <c r="H7" s="7"/>
      <c r="I7" s="7"/>
      <c r="J7" s="7"/>
    </row>
    <row r="8" spans="2:26" x14ac:dyDescent="0.25">
      <c r="B8" s="6" t="s">
        <v>4</v>
      </c>
      <c r="C8" s="6"/>
      <c r="D8" s="6"/>
      <c r="E8" s="7"/>
      <c r="F8" s="7"/>
      <c r="G8" s="5" t="s">
        <v>5</v>
      </c>
      <c r="H8" s="7"/>
      <c r="I8" s="7"/>
      <c r="J8" s="7"/>
    </row>
    <row r="9" spans="2:26" x14ac:dyDescent="0.25">
      <c r="B9" s="6" t="s">
        <v>6</v>
      </c>
      <c r="C9" s="10"/>
      <c r="D9" s="10"/>
      <c r="E9" s="11"/>
      <c r="F9" s="7"/>
      <c r="G9" s="5">
        <v>200</v>
      </c>
      <c r="H9" s="7"/>
      <c r="I9" s="7"/>
      <c r="J9" s="7"/>
    </row>
    <row r="10" spans="2:26" x14ac:dyDescent="0.25">
      <c r="B10" s="6" t="s">
        <v>7</v>
      </c>
      <c r="C10" s="6"/>
      <c r="D10" s="6"/>
      <c r="E10" s="7"/>
      <c r="F10" s="7"/>
      <c r="G10" s="5" t="s">
        <v>8</v>
      </c>
      <c r="H10" s="7"/>
      <c r="I10" s="7"/>
      <c r="J10" s="7"/>
    </row>
    <row r="11" spans="2:26" x14ac:dyDescent="0.25">
      <c r="B11" s="6" t="s">
        <v>9</v>
      </c>
      <c r="C11" s="6"/>
      <c r="D11" s="6"/>
      <c r="E11" s="7"/>
      <c r="F11" s="7"/>
      <c r="G11" s="5">
        <v>200</v>
      </c>
      <c r="H11" s="7"/>
      <c r="I11" s="7"/>
      <c r="J11" s="7"/>
    </row>
    <row r="12" spans="2:26" x14ac:dyDescent="0.25">
      <c r="B12" s="6" t="s">
        <v>10</v>
      </c>
      <c r="C12" s="10"/>
      <c r="D12" s="10"/>
      <c r="E12" s="11"/>
      <c r="F12" s="11"/>
      <c r="G12" s="5" t="s">
        <v>11</v>
      </c>
      <c r="H12" s="7"/>
      <c r="I12" s="7"/>
      <c r="J12" s="7"/>
    </row>
    <row r="13" spans="2:26" ht="15.75" thickBot="1" x14ac:dyDescent="0.3"/>
    <row r="14" spans="2:26" ht="15" customHeight="1" x14ac:dyDescent="0.25">
      <c r="B14" s="1499" t="s">
        <v>265</v>
      </c>
      <c r="C14" s="1500"/>
      <c r="D14" s="1500"/>
      <c r="E14" s="1500"/>
      <c r="F14" s="1500"/>
      <c r="G14" s="1500"/>
      <c r="H14" s="1500"/>
      <c r="I14" s="1500"/>
      <c r="J14" s="1500"/>
      <c r="K14" s="1500"/>
      <c r="L14" s="1500"/>
      <c r="M14" s="1500"/>
      <c r="N14" s="1500"/>
      <c r="O14" s="1500"/>
      <c r="P14" s="1500"/>
      <c r="Q14" s="1500"/>
      <c r="R14" s="1500"/>
      <c r="S14" s="1500"/>
      <c r="T14" s="1500"/>
      <c r="U14" s="1500"/>
      <c r="V14" s="1500"/>
      <c r="W14" s="1500"/>
      <c r="X14" s="1500"/>
      <c r="Y14" s="1500"/>
      <c r="Z14" s="1501"/>
    </row>
    <row r="15" spans="2:26" x14ac:dyDescent="0.25">
      <c r="B15" s="1502"/>
      <c r="C15" s="1503"/>
      <c r="D15" s="1503"/>
      <c r="E15" s="1503"/>
      <c r="F15" s="1503"/>
      <c r="G15" s="1503"/>
      <c r="H15" s="1503"/>
      <c r="I15" s="1503"/>
      <c r="J15" s="1503"/>
      <c r="K15" s="1503"/>
      <c r="L15" s="1503"/>
      <c r="M15" s="1503"/>
      <c r="N15" s="1503"/>
      <c r="O15" s="1503"/>
      <c r="P15" s="1503"/>
      <c r="Q15" s="1503"/>
      <c r="R15" s="1503"/>
      <c r="S15" s="1503"/>
      <c r="T15" s="1503"/>
      <c r="U15" s="1503"/>
      <c r="V15" s="1503"/>
      <c r="W15" s="1503"/>
      <c r="X15" s="1503"/>
      <c r="Y15" s="1503"/>
      <c r="Z15" s="1504"/>
    </row>
    <row r="16" spans="2:26" x14ac:dyDescent="0.25">
      <c r="B16" s="1502"/>
      <c r="C16" s="1503"/>
      <c r="D16" s="1503"/>
      <c r="E16" s="1503"/>
      <c r="F16" s="1503"/>
      <c r="G16" s="1503"/>
      <c r="H16" s="1503"/>
      <c r="I16" s="1503"/>
      <c r="J16" s="1503"/>
      <c r="K16" s="1503"/>
      <c r="L16" s="1503"/>
      <c r="M16" s="1503"/>
      <c r="N16" s="1503"/>
      <c r="O16" s="1503"/>
      <c r="P16" s="1503"/>
      <c r="Q16" s="1503"/>
      <c r="R16" s="1503"/>
      <c r="S16" s="1503"/>
      <c r="T16" s="1503"/>
      <c r="U16" s="1503"/>
      <c r="V16" s="1503"/>
      <c r="W16" s="1503"/>
      <c r="X16" s="1503"/>
      <c r="Y16" s="1503"/>
      <c r="Z16" s="1504"/>
    </row>
    <row r="17" spans="2:27" ht="15.75" thickBot="1" x14ac:dyDescent="0.3">
      <c r="B17" s="1505"/>
      <c r="C17" s="1506"/>
      <c r="D17" s="1506"/>
      <c r="E17" s="1506"/>
      <c r="F17" s="1506"/>
      <c r="G17" s="1506"/>
      <c r="H17" s="1506"/>
      <c r="I17" s="1506"/>
      <c r="J17" s="1506"/>
      <c r="K17" s="1506"/>
      <c r="L17" s="1506"/>
      <c r="M17" s="1506"/>
      <c r="N17" s="1506"/>
      <c r="O17" s="1506"/>
      <c r="P17" s="1506"/>
      <c r="Q17" s="1506"/>
      <c r="R17" s="1506"/>
      <c r="S17" s="1506"/>
      <c r="T17" s="1506"/>
      <c r="U17" s="1506"/>
      <c r="V17" s="1506"/>
      <c r="W17" s="1506"/>
      <c r="X17" s="1506"/>
      <c r="Y17" s="1506"/>
      <c r="Z17" s="1507"/>
    </row>
    <row r="18" spans="2:27" x14ac:dyDescent="0.25">
      <c r="F18" s="147">
        <v>4.8611111111111216E-3</v>
      </c>
      <c r="G18" s="147">
        <v>4.8611111111111216E-3</v>
      </c>
      <c r="H18" s="147">
        <v>6.2500000000000056E-3</v>
      </c>
      <c r="I18" s="147">
        <v>2.7777777777777779E-3</v>
      </c>
      <c r="J18" s="147">
        <v>6.9444444444444475E-3</v>
      </c>
      <c r="K18" s="147">
        <v>1.1805555555555555E-2</v>
      </c>
      <c r="L18" s="147">
        <v>6.9444444444444475E-3</v>
      </c>
      <c r="M18" s="147">
        <v>3.4722222222222099E-3</v>
      </c>
      <c r="N18" s="147">
        <v>3.4722222222222099E-3</v>
      </c>
      <c r="O18" s="147">
        <v>2.0833333333333259E-3</v>
      </c>
      <c r="P18" s="147">
        <v>1.1805555555555541E-2</v>
      </c>
      <c r="Q18" s="147">
        <v>6.2499999999999778E-3</v>
      </c>
      <c r="R18" s="147">
        <v>4.1666666666666519E-3</v>
      </c>
      <c r="S18" s="147">
        <v>5.5555555555555358E-3</v>
      </c>
      <c r="T18" s="147">
        <v>4.8611111111111112E-3</v>
      </c>
      <c r="U18" s="147">
        <v>4.8611111111111112E-3</v>
      </c>
      <c r="V18" s="147"/>
      <c r="W18" s="147">
        <f>SUM(F18:U18)</f>
        <v>9.0972222222222149E-2</v>
      </c>
    </row>
    <row r="19" spans="2:27" ht="15.75" thickBot="1" x14ac:dyDescent="0.3">
      <c r="F19" s="147">
        <v>5.5555555555555358E-3</v>
      </c>
      <c r="G19" s="147">
        <v>4.8611111111110938E-3</v>
      </c>
      <c r="H19" s="147">
        <v>6.2499999999999778E-3</v>
      </c>
      <c r="I19" s="147">
        <v>2.7777777777777779E-3</v>
      </c>
      <c r="J19" s="147">
        <v>6.9444444444444198E-3</v>
      </c>
      <c r="K19" s="147">
        <v>1.1805555555555555E-2</v>
      </c>
      <c r="L19" s="147">
        <v>6.9444444444444198E-3</v>
      </c>
      <c r="M19" s="147">
        <v>3.4722222222222099E-3</v>
      </c>
      <c r="N19" s="147">
        <v>3.4722222222222099E-3</v>
      </c>
      <c r="O19" s="147">
        <v>2.0833333333333259E-3</v>
      </c>
      <c r="P19" s="147">
        <v>1.1805555555555569E-2</v>
      </c>
      <c r="Q19" s="147">
        <v>6.2499999999999778E-3</v>
      </c>
      <c r="R19" s="147">
        <v>4.1666666666666519E-3</v>
      </c>
      <c r="S19" s="147">
        <v>5.5555555555555358E-3</v>
      </c>
      <c r="T19" s="147">
        <v>4.8611111111111112E-3</v>
      </c>
      <c r="U19" s="147">
        <v>5.5555555555555358E-3</v>
      </c>
      <c r="V19" s="147"/>
      <c r="W19" s="147">
        <f>SUM(F19:U19)</f>
        <v>9.2361111111110908E-2</v>
      </c>
    </row>
    <row r="20" spans="2:27" ht="15.75" thickBot="1" x14ac:dyDescent="0.3">
      <c r="B20" s="1508" t="s">
        <v>12</v>
      </c>
      <c r="C20" s="1509"/>
      <c r="D20" s="1134"/>
      <c r="E20" s="1508" t="s">
        <v>13</v>
      </c>
      <c r="F20" s="1509"/>
      <c r="G20" s="1509"/>
      <c r="H20" s="1509"/>
      <c r="I20" s="1509"/>
      <c r="J20" s="1509"/>
      <c r="K20" s="1509"/>
      <c r="L20" s="1509"/>
      <c r="M20" s="1509"/>
      <c r="N20" s="1509"/>
      <c r="O20" s="1509"/>
      <c r="P20" s="1509"/>
      <c r="Q20" s="1509"/>
      <c r="R20" s="1509"/>
      <c r="S20" s="1509"/>
      <c r="T20" s="1510"/>
      <c r="U20" s="1508" t="s">
        <v>14</v>
      </c>
      <c r="V20" s="1510"/>
    </row>
    <row r="21" spans="2:27" ht="36.75" customHeight="1" thickBot="1" x14ac:dyDescent="0.3">
      <c r="B21" s="1511" t="s">
        <v>15</v>
      </c>
      <c r="C21" s="1512"/>
      <c r="D21" s="142"/>
      <c r="E21" s="1370" t="s">
        <v>257</v>
      </c>
      <c r="F21" s="1371" t="s">
        <v>17</v>
      </c>
      <c r="G21" s="1371" t="s">
        <v>18</v>
      </c>
      <c r="H21" s="1371" t="s">
        <v>346</v>
      </c>
      <c r="I21" s="1371" t="s">
        <v>50</v>
      </c>
      <c r="J21" s="1372" t="s">
        <v>21</v>
      </c>
      <c r="K21" s="1371" t="s">
        <v>22</v>
      </c>
      <c r="L21" s="1371" t="s">
        <v>347</v>
      </c>
      <c r="M21" s="1371" t="s">
        <v>244</v>
      </c>
      <c r="N21" s="1371" t="s">
        <v>22</v>
      </c>
      <c r="O21" s="1371" t="s">
        <v>23</v>
      </c>
      <c r="P21" s="1371" t="s">
        <v>348</v>
      </c>
      <c r="Q21" s="1371" t="s">
        <v>50</v>
      </c>
      <c r="R21" s="1371" t="s">
        <v>346</v>
      </c>
      <c r="S21" s="1371" t="s">
        <v>18</v>
      </c>
      <c r="T21" s="1371" t="s">
        <v>17</v>
      </c>
      <c r="U21" s="1373" t="s">
        <v>257</v>
      </c>
      <c r="V21" s="1517" t="s">
        <v>24</v>
      </c>
      <c r="W21" s="1518"/>
      <c r="X21" s="1513" t="s">
        <v>25</v>
      </c>
      <c r="Y21" s="1513" t="s">
        <v>26</v>
      </c>
      <c r="Z21" s="1513" t="s">
        <v>27</v>
      </c>
    </row>
    <row r="22" spans="2:27" s="4" customFormat="1" ht="15.75" thickBot="1" x14ac:dyDescent="0.3">
      <c r="B22" s="1515" t="s">
        <v>28</v>
      </c>
      <c r="C22" s="1516"/>
      <c r="D22" s="304"/>
      <c r="E22" s="447">
        <v>0</v>
      </c>
      <c r="F22" s="817">
        <v>2</v>
      </c>
      <c r="G22" s="818">
        <v>2.2400000000000002</v>
      </c>
      <c r="H22" s="819">
        <v>2.52</v>
      </c>
      <c r="I22" s="819">
        <v>2.4</v>
      </c>
      <c r="J22" s="819">
        <v>1.5</v>
      </c>
      <c r="K22" s="819">
        <v>2.94</v>
      </c>
      <c r="L22" s="819">
        <v>6.44</v>
      </c>
      <c r="M22" s="819">
        <v>5.0999999999999996</v>
      </c>
      <c r="N22" s="819">
        <v>1.25</v>
      </c>
      <c r="O22" s="819">
        <v>2.74</v>
      </c>
      <c r="P22" s="819">
        <v>3.5</v>
      </c>
      <c r="Q22" s="819">
        <v>1.5</v>
      </c>
      <c r="R22" s="819">
        <v>2.4</v>
      </c>
      <c r="S22" s="820">
        <v>2.52</v>
      </c>
      <c r="T22" s="817">
        <v>2.2400000000000002</v>
      </c>
      <c r="U22" s="143">
        <v>0</v>
      </c>
      <c r="V22" s="1511"/>
      <c r="W22" s="1519"/>
      <c r="X22" s="1514"/>
      <c r="Y22" s="1514"/>
      <c r="Z22" s="1514"/>
    </row>
    <row r="23" spans="2:27" s="4" customFormat="1" ht="28.5" customHeight="1" thickBot="1" x14ac:dyDescent="0.3">
      <c r="B23" s="1517" t="s">
        <v>29</v>
      </c>
      <c r="C23" s="1518"/>
      <c r="D23" s="142"/>
      <c r="E23" s="828">
        <f>+E22</f>
        <v>0</v>
      </c>
      <c r="F23" s="829">
        <f t="shared" ref="F23:T23" si="0">+F22+E23</f>
        <v>2</v>
      </c>
      <c r="G23" s="144">
        <f t="shared" si="0"/>
        <v>4.24</v>
      </c>
      <c r="H23" s="830">
        <f t="shared" si="0"/>
        <v>6.76</v>
      </c>
      <c r="I23" s="830">
        <f t="shared" si="0"/>
        <v>9.16</v>
      </c>
      <c r="J23" s="830">
        <f t="shared" si="0"/>
        <v>10.66</v>
      </c>
      <c r="K23" s="830">
        <f t="shared" si="0"/>
        <v>13.6</v>
      </c>
      <c r="L23" s="830">
        <f t="shared" si="0"/>
        <v>20.04</v>
      </c>
      <c r="M23" s="830">
        <f t="shared" si="0"/>
        <v>25.14</v>
      </c>
      <c r="N23" s="830">
        <f t="shared" si="0"/>
        <v>26.39</v>
      </c>
      <c r="O23" s="830">
        <f t="shared" si="0"/>
        <v>29.130000000000003</v>
      </c>
      <c r="P23" s="830">
        <f t="shared" si="0"/>
        <v>32.630000000000003</v>
      </c>
      <c r="Q23" s="830">
        <f t="shared" si="0"/>
        <v>34.130000000000003</v>
      </c>
      <c r="R23" s="830">
        <f t="shared" si="0"/>
        <v>36.53</v>
      </c>
      <c r="S23" s="831">
        <f t="shared" si="0"/>
        <v>39.050000000000004</v>
      </c>
      <c r="T23" s="829">
        <f t="shared" si="0"/>
        <v>41.290000000000006</v>
      </c>
      <c r="U23" s="865">
        <v>0</v>
      </c>
      <c r="V23" s="1520">
        <v>41.29</v>
      </c>
      <c r="W23" s="1521"/>
      <c r="X23" s="1514"/>
      <c r="Y23" s="1514"/>
      <c r="Z23" s="1514"/>
    </row>
    <row r="24" spans="2:27" ht="15" customHeight="1" x14ac:dyDescent="0.25">
      <c r="B24" s="1496" t="s">
        <v>30</v>
      </c>
      <c r="C24" s="108">
        <v>1</v>
      </c>
      <c r="D24" s="1374"/>
      <c r="E24" s="1375">
        <v>0.18055555555555552</v>
      </c>
      <c r="F24" s="1376">
        <v>0.18541666666666665</v>
      </c>
      <c r="G24" s="1376">
        <v>0.19027777777777777</v>
      </c>
      <c r="H24" s="1376">
        <v>0.19652777777777777</v>
      </c>
      <c r="I24" s="1376">
        <v>0.19930555555555554</v>
      </c>
      <c r="J24" s="1376">
        <v>0.20624999999999999</v>
      </c>
      <c r="K24" s="1376">
        <v>0.21805555555555556</v>
      </c>
      <c r="L24" s="1377">
        <v>0.22500000000000001</v>
      </c>
      <c r="M24" s="1376">
        <v>0.22847222222222222</v>
      </c>
      <c r="N24" s="1376">
        <v>0.23194444444444443</v>
      </c>
      <c r="O24" s="1376">
        <v>0.23402777777777775</v>
      </c>
      <c r="P24" s="1376">
        <v>0.24583333333333329</v>
      </c>
      <c r="Q24" s="1376">
        <v>0.25208333333333327</v>
      </c>
      <c r="R24" s="1376">
        <v>0.25624999999999992</v>
      </c>
      <c r="S24" s="1376">
        <v>0.26180555555555546</v>
      </c>
      <c r="T24" s="1376">
        <v>0.26666666666666655</v>
      </c>
      <c r="U24" s="1378">
        <v>0.27152777777777765</v>
      </c>
      <c r="V24" s="1379"/>
      <c r="W24" s="988">
        <f>+V23</f>
        <v>41.29</v>
      </c>
      <c r="X24" s="866">
        <f t="shared" ref="X24:X87" si="1">+U24-E24</f>
        <v>9.0972222222222121E-2</v>
      </c>
      <c r="Y24" s="988">
        <f t="shared" ref="Y24:Y55" si="2">60*$J$113/(X24*60*24)</f>
        <v>18.911450381679416</v>
      </c>
      <c r="Z24" s="1380"/>
      <c r="AA24" s="147"/>
    </row>
    <row r="25" spans="2:27" x14ac:dyDescent="0.25">
      <c r="B25" s="1497"/>
      <c r="C25" s="113">
        <v>2</v>
      </c>
      <c r="D25" s="1381"/>
      <c r="E25" s="1382">
        <v>0.18888888888888888</v>
      </c>
      <c r="F25" s="1383">
        <v>0.19375000000000001</v>
      </c>
      <c r="G25" s="1383">
        <v>0.19861111111111113</v>
      </c>
      <c r="H25" s="1383">
        <v>0.20486111111111113</v>
      </c>
      <c r="I25" s="1383">
        <v>0.2076388888888889</v>
      </c>
      <c r="J25" s="1383">
        <v>0.21458333333333335</v>
      </c>
      <c r="K25" s="1383">
        <v>0.22638888888888892</v>
      </c>
      <c r="L25" s="1384">
        <v>0.23333333333333336</v>
      </c>
      <c r="M25" s="1383">
        <v>0.23680555555555557</v>
      </c>
      <c r="N25" s="1383">
        <v>0.24027777777777778</v>
      </c>
      <c r="O25" s="1383">
        <v>0.24236111111111111</v>
      </c>
      <c r="P25" s="1383">
        <v>0.25416666666666665</v>
      </c>
      <c r="Q25" s="1383">
        <v>0.26041666666666663</v>
      </c>
      <c r="R25" s="1383">
        <v>0.26458333333333328</v>
      </c>
      <c r="S25" s="1383">
        <v>0.27013888888888882</v>
      </c>
      <c r="T25" s="1383">
        <v>0.27499999999999991</v>
      </c>
      <c r="U25" s="1385">
        <v>0.27986111111111101</v>
      </c>
      <c r="V25" s="1386"/>
      <c r="W25" s="989">
        <f>+W24</f>
        <v>41.29</v>
      </c>
      <c r="X25" s="867">
        <f t="shared" si="1"/>
        <v>9.0972222222222121E-2</v>
      </c>
      <c r="Y25" s="989">
        <f t="shared" si="2"/>
        <v>18.911450381679416</v>
      </c>
      <c r="Z25" s="867">
        <f>+L25-L24</f>
        <v>8.3333333333333592E-3</v>
      </c>
      <c r="AA25" s="147"/>
    </row>
    <row r="26" spans="2:27" x14ac:dyDescent="0.25">
      <c r="B26" s="1497"/>
      <c r="C26" s="113">
        <v>3</v>
      </c>
      <c r="D26" s="1381"/>
      <c r="E26" s="1387">
        <v>0.19652777777777791</v>
      </c>
      <c r="F26" s="1388">
        <v>0.20208333333333345</v>
      </c>
      <c r="G26" s="1388">
        <v>0.20694444444444454</v>
      </c>
      <c r="H26" s="1388">
        <v>0.21319444444444452</v>
      </c>
      <c r="I26" s="1388">
        <v>0.21597222222222229</v>
      </c>
      <c r="J26" s="1388">
        <v>0.22291666666666671</v>
      </c>
      <c r="K26" s="1388">
        <v>0.23472222222222228</v>
      </c>
      <c r="L26" s="1384">
        <v>0.24166666666666672</v>
      </c>
      <c r="M26" s="1388">
        <v>0.24513888888888893</v>
      </c>
      <c r="N26" s="1388">
        <v>0.24861111111111114</v>
      </c>
      <c r="O26" s="1388">
        <v>0.25069444444444444</v>
      </c>
      <c r="P26" s="1388">
        <v>0.26250000000000001</v>
      </c>
      <c r="Q26" s="1388">
        <v>0.26874999999999999</v>
      </c>
      <c r="R26" s="1388">
        <v>0.27291666666666664</v>
      </c>
      <c r="S26" s="1388">
        <v>0.27847222222222218</v>
      </c>
      <c r="T26" s="1388">
        <v>0.28333333333333327</v>
      </c>
      <c r="U26" s="1389">
        <v>0.28888888888888881</v>
      </c>
      <c r="V26" s="1386"/>
      <c r="W26" s="989">
        <f t="shared" ref="W26:W89" si="3">+W25</f>
        <v>41.29</v>
      </c>
      <c r="X26" s="867">
        <f t="shared" si="1"/>
        <v>9.2361111111110894E-2</v>
      </c>
      <c r="Y26" s="989">
        <f t="shared" si="2"/>
        <v>18.627067669172977</v>
      </c>
      <c r="Z26" s="867">
        <f t="shared" ref="Z26:Z89" si="4">+L26-L25</f>
        <v>8.3333333333333592E-3</v>
      </c>
      <c r="AA26" s="147"/>
    </row>
    <row r="27" spans="2:27" x14ac:dyDescent="0.25">
      <c r="B27" s="1497"/>
      <c r="C27" s="113">
        <v>4</v>
      </c>
      <c r="D27" s="1381"/>
      <c r="E27" s="1387">
        <v>0.20486111111111127</v>
      </c>
      <c r="F27" s="1388">
        <v>0.21041666666666681</v>
      </c>
      <c r="G27" s="1388">
        <v>0.2152777777777779</v>
      </c>
      <c r="H27" s="1388">
        <v>0.22152777777777788</v>
      </c>
      <c r="I27" s="1388">
        <v>0.22430555555555565</v>
      </c>
      <c r="J27" s="1388">
        <v>0.23125000000000007</v>
      </c>
      <c r="K27" s="1388">
        <v>0.24305555555555561</v>
      </c>
      <c r="L27" s="1384">
        <v>0.25000000000000006</v>
      </c>
      <c r="M27" s="1388">
        <v>0.25347222222222227</v>
      </c>
      <c r="N27" s="1388">
        <v>0.25694444444444448</v>
      </c>
      <c r="O27" s="1388">
        <v>0.2590277777777778</v>
      </c>
      <c r="P27" s="1388">
        <v>0.27083333333333337</v>
      </c>
      <c r="Q27" s="1388">
        <v>0.27708333333333335</v>
      </c>
      <c r="R27" s="1388">
        <v>0.28125</v>
      </c>
      <c r="S27" s="1388">
        <v>0.28680555555555554</v>
      </c>
      <c r="T27" s="1388">
        <v>0.29166666666666663</v>
      </c>
      <c r="U27" s="1389">
        <v>0.29722222222222217</v>
      </c>
      <c r="V27" s="1386"/>
      <c r="W27" s="989">
        <f t="shared" si="3"/>
        <v>41.29</v>
      </c>
      <c r="X27" s="867">
        <f t="shared" si="1"/>
        <v>9.2361111111110894E-2</v>
      </c>
      <c r="Y27" s="989">
        <f t="shared" si="2"/>
        <v>18.627067669172977</v>
      </c>
      <c r="Z27" s="867">
        <f t="shared" si="4"/>
        <v>8.3333333333333315E-3</v>
      </c>
      <c r="AA27" s="147"/>
    </row>
    <row r="28" spans="2:27" x14ac:dyDescent="0.25">
      <c r="B28" s="1497"/>
      <c r="C28" s="113">
        <v>5</v>
      </c>
      <c r="D28" s="1381"/>
      <c r="E28" s="1387">
        <v>0.21319444444444458</v>
      </c>
      <c r="F28" s="1388">
        <v>0.21875000000000011</v>
      </c>
      <c r="G28" s="1388">
        <v>0.2236111111111112</v>
      </c>
      <c r="H28" s="1388">
        <v>0.22986111111111118</v>
      </c>
      <c r="I28" s="1388">
        <v>0.23263888888888895</v>
      </c>
      <c r="J28" s="1388">
        <v>0.23958333333333337</v>
      </c>
      <c r="K28" s="1388">
        <v>0.25138888888888894</v>
      </c>
      <c r="L28" s="1384">
        <v>0.25833333333333336</v>
      </c>
      <c r="M28" s="1388">
        <v>0.26180555555555557</v>
      </c>
      <c r="N28" s="1388">
        <v>0.26527777777777778</v>
      </c>
      <c r="O28" s="1388">
        <v>0.2673611111111111</v>
      </c>
      <c r="P28" s="1388">
        <v>0.27916666666666667</v>
      </c>
      <c r="Q28" s="1388">
        <v>0.28541666666666665</v>
      </c>
      <c r="R28" s="1388">
        <v>0.2895833333333333</v>
      </c>
      <c r="S28" s="1388">
        <v>0.29513888888888884</v>
      </c>
      <c r="T28" s="1388">
        <v>0.29999999999999993</v>
      </c>
      <c r="U28" s="1389">
        <v>0.30555555555555547</v>
      </c>
      <c r="V28" s="1386"/>
      <c r="W28" s="989">
        <f t="shared" si="3"/>
        <v>41.29</v>
      </c>
      <c r="X28" s="867">
        <f t="shared" si="1"/>
        <v>9.2361111111110894E-2</v>
      </c>
      <c r="Y28" s="989">
        <f t="shared" si="2"/>
        <v>18.627067669172977</v>
      </c>
      <c r="Z28" s="867">
        <f t="shared" si="4"/>
        <v>8.3333333333333037E-3</v>
      </c>
      <c r="AA28" s="147"/>
    </row>
    <row r="29" spans="2:27" x14ac:dyDescent="0.25">
      <c r="B29" s="1497"/>
      <c r="C29" s="113">
        <v>6</v>
      </c>
      <c r="D29" s="1381"/>
      <c r="E29" s="1387">
        <v>0.22152777777777788</v>
      </c>
      <c r="F29" s="1388">
        <v>0.22708333333333341</v>
      </c>
      <c r="G29" s="1388">
        <v>0.23194444444444451</v>
      </c>
      <c r="H29" s="1388">
        <v>0.23819444444444449</v>
      </c>
      <c r="I29" s="1388">
        <v>0.24097222222222225</v>
      </c>
      <c r="J29" s="1388">
        <v>0.24791666666666667</v>
      </c>
      <c r="K29" s="1388">
        <v>0.25972222222222224</v>
      </c>
      <c r="L29" s="1384">
        <v>0.26666666666666666</v>
      </c>
      <c r="M29" s="1388">
        <v>0.27013888888888887</v>
      </c>
      <c r="N29" s="1388">
        <v>0.27361111111111108</v>
      </c>
      <c r="O29" s="1388">
        <v>0.27569444444444441</v>
      </c>
      <c r="P29" s="1388">
        <v>0.28749999999999998</v>
      </c>
      <c r="Q29" s="1388">
        <v>0.29374999999999996</v>
      </c>
      <c r="R29" s="1388">
        <v>0.29791666666666661</v>
      </c>
      <c r="S29" s="1388">
        <v>0.30347222222222214</v>
      </c>
      <c r="T29" s="1388">
        <v>0.30833333333333324</v>
      </c>
      <c r="U29" s="1389">
        <v>0.31388888888888877</v>
      </c>
      <c r="V29" s="1386"/>
      <c r="W29" s="989">
        <f t="shared" si="3"/>
        <v>41.29</v>
      </c>
      <c r="X29" s="867">
        <f t="shared" si="1"/>
        <v>9.2361111111110894E-2</v>
      </c>
      <c r="Y29" s="989">
        <f t="shared" si="2"/>
        <v>18.627067669172977</v>
      </c>
      <c r="Z29" s="867">
        <f t="shared" si="4"/>
        <v>8.3333333333333037E-3</v>
      </c>
      <c r="AA29" s="147"/>
    </row>
    <row r="30" spans="2:27" x14ac:dyDescent="0.25">
      <c r="B30" s="1497"/>
      <c r="C30" s="113">
        <v>7</v>
      </c>
      <c r="D30" s="1381"/>
      <c r="E30" s="1387">
        <v>0.22986111111111118</v>
      </c>
      <c r="F30" s="1388">
        <v>0.23541666666666672</v>
      </c>
      <c r="G30" s="1388">
        <v>0.24027777777777781</v>
      </c>
      <c r="H30" s="1388">
        <v>0.24652777777777779</v>
      </c>
      <c r="I30" s="1388">
        <v>0.24930555555555556</v>
      </c>
      <c r="J30" s="1388">
        <v>0.25624999999999998</v>
      </c>
      <c r="K30" s="1388">
        <v>0.26805555555555555</v>
      </c>
      <c r="L30" s="1384">
        <v>0.27499999999999997</v>
      </c>
      <c r="M30" s="1388">
        <v>0.27847222222222218</v>
      </c>
      <c r="N30" s="1388">
        <v>0.28194444444444439</v>
      </c>
      <c r="O30" s="1388">
        <v>0.28402777777777771</v>
      </c>
      <c r="P30" s="1388">
        <v>0.29583333333333328</v>
      </c>
      <c r="Q30" s="1388">
        <v>0.30208333333333326</v>
      </c>
      <c r="R30" s="1388">
        <v>0.30624999999999991</v>
      </c>
      <c r="S30" s="1388">
        <v>0.31180555555555545</v>
      </c>
      <c r="T30" s="1388">
        <v>0.31666666666666654</v>
      </c>
      <c r="U30" s="1389">
        <v>0.32222222222222208</v>
      </c>
      <c r="V30" s="1386"/>
      <c r="W30" s="989">
        <f t="shared" si="3"/>
        <v>41.29</v>
      </c>
      <c r="X30" s="867">
        <f t="shared" si="1"/>
        <v>9.2361111111110894E-2</v>
      </c>
      <c r="Y30" s="989">
        <f t="shared" si="2"/>
        <v>18.627067669172977</v>
      </c>
      <c r="Z30" s="867">
        <f t="shared" si="4"/>
        <v>8.3333333333333037E-3</v>
      </c>
      <c r="AA30" s="147"/>
    </row>
    <row r="31" spans="2:27" x14ac:dyDescent="0.25">
      <c r="B31" s="1497"/>
      <c r="C31" s="113">
        <v>8</v>
      </c>
      <c r="D31" s="1381"/>
      <c r="E31" s="1387">
        <v>0.23819444444444449</v>
      </c>
      <c r="F31" s="1388">
        <v>0.24375000000000002</v>
      </c>
      <c r="G31" s="1388">
        <v>0.24861111111111112</v>
      </c>
      <c r="H31" s="1388">
        <v>0.25486111111111109</v>
      </c>
      <c r="I31" s="1388">
        <v>0.25763888888888886</v>
      </c>
      <c r="J31" s="1388">
        <v>0.26458333333333328</v>
      </c>
      <c r="K31" s="1388">
        <v>0.27638888888888885</v>
      </c>
      <c r="L31" s="1384">
        <v>0.28333333333333327</v>
      </c>
      <c r="M31" s="1388">
        <v>0.28680555555555548</v>
      </c>
      <c r="N31" s="1388">
        <v>0.29027777777777769</v>
      </c>
      <c r="O31" s="1388">
        <v>0.29236111111111102</v>
      </c>
      <c r="P31" s="1388">
        <v>0.30416666666666659</v>
      </c>
      <c r="Q31" s="1388">
        <v>0.31041666666666656</v>
      </c>
      <c r="R31" s="1388">
        <v>0.31458333333333321</v>
      </c>
      <c r="S31" s="1388">
        <v>0.32013888888888875</v>
      </c>
      <c r="T31" s="1388">
        <v>0.32499999999999984</v>
      </c>
      <c r="U31" s="1389">
        <v>0.33055555555555538</v>
      </c>
      <c r="V31" s="1386"/>
      <c r="W31" s="989">
        <f t="shared" si="3"/>
        <v>41.29</v>
      </c>
      <c r="X31" s="867">
        <f t="shared" si="1"/>
        <v>9.2361111111110894E-2</v>
      </c>
      <c r="Y31" s="989">
        <f t="shared" si="2"/>
        <v>18.627067669172977</v>
      </c>
      <c r="Z31" s="867">
        <f t="shared" si="4"/>
        <v>8.3333333333333037E-3</v>
      </c>
      <c r="AA31" s="147"/>
    </row>
    <row r="32" spans="2:27" x14ac:dyDescent="0.25">
      <c r="B32" s="1497"/>
      <c r="C32" s="113">
        <v>9</v>
      </c>
      <c r="D32" s="1381"/>
      <c r="E32" s="1387">
        <v>0.24652777777777779</v>
      </c>
      <c r="F32" s="1388">
        <v>0.25208333333333333</v>
      </c>
      <c r="G32" s="1388">
        <v>0.25694444444444442</v>
      </c>
      <c r="H32" s="1388">
        <v>0.2631944444444444</v>
      </c>
      <c r="I32" s="1388">
        <v>0.26597222222222217</v>
      </c>
      <c r="J32" s="1388">
        <v>0.27291666666666659</v>
      </c>
      <c r="K32" s="1388">
        <v>0.28472222222222215</v>
      </c>
      <c r="L32" s="1384">
        <v>0.29166666666666657</v>
      </c>
      <c r="M32" s="1388">
        <v>0.29513888888888878</v>
      </c>
      <c r="N32" s="1388">
        <v>0.29861111111111099</v>
      </c>
      <c r="O32" s="1388">
        <v>0.30069444444444432</v>
      </c>
      <c r="P32" s="1388">
        <v>0.31249999999999989</v>
      </c>
      <c r="Q32" s="1388">
        <v>0.31874999999999987</v>
      </c>
      <c r="R32" s="1388">
        <v>0.32291666666666652</v>
      </c>
      <c r="S32" s="1388">
        <v>0.32847222222222205</v>
      </c>
      <c r="T32" s="1388">
        <v>0.33333333333333315</v>
      </c>
      <c r="U32" s="1389">
        <v>0.33888888888888868</v>
      </c>
      <c r="V32" s="1386"/>
      <c r="W32" s="989">
        <f t="shared" si="3"/>
        <v>41.29</v>
      </c>
      <c r="X32" s="867">
        <f t="shared" si="1"/>
        <v>9.2361111111110894E-2</v>
      </c>
      <c r="Y32" s="989">
        <f t="shared" si="2"/>
        <v>18.627067669172977</v>
      </c>
      <c r="Z32" s="867">
        <f t="shared" si="4"/>
        <v>8.3333333333333037E-3</v>
      </c>
      <c r="AA32" s="147"/>
    </row>
    <row r="33" spans="2:27" x14ac:dyDescent="0.25">
      <c r="B33" s="1497"/>
      <c r="C33" s="113">
        <v>10</v>
      </c>
      <c r="D33" s="1381"/>
      <c r="E33" s="1387">
        <v>0.25277777777777777</v>
      </c>
      <c r="F33" s="1388">
        <v>0.2583333333333333</v>
      </c>
      <c r="G33" s="1388">
        <v>0.2631944444444444</v>
      </c>
      <c r="H33" s="1388">
        <v>0.26944444444444438</v>
      </c>
      <c r="I33" s="1388">
        <v>0.27222222222222214</v>
      </c>
      <c r="J33" s="1388">
        <v>0.27916666666666656</v>
      </c>
      <c r="K33" s="1388">
        <v>0.29097222222222213</v>
      </c>
      <c r="L33" s="1390">
        <v>0.29791666666666655</v>
      </c>
      <c r="M33" s="1388">
        <v>0.30138888888888876</v>
      </c>
      <c r="N33" s="1388">
        <v>0.30486111111111097</v>
      </c>
      <c r="O33" s="1388">
        <v>0.3069444444444443</v>
      </c>
      <c r="P33" s="1388">
        <v>0.31874999999999987</v>
      </c>
      <c r="Q33" s="1388">
        <v>0.32499999999999984</v>
      </c>
      <c r="R33" s="1388">
        <v>0.3291666666666665</v>
      </c>
      <c r="S33" s="1388">
        <v>0.33472222222222203</v>
      </c>
      <c r="T33" s="1388">
        <v>0.33958333333333313</v>
      </c>
      <c r="U33" s="1389">
        <v>0.34513888888888866</v>
      </c>
      <c r="V33" s="1386"/>
      <c r="W33" s="989">
        <f t="shared" si="3"/>
        <v>41.29</v>
      </c>
      <c r="X33" s="867">
        <f t="shared" si="1"/>
        <v>9.2361111111110894E-2</v>
      </c>
      <c r="Y33" s="989">
        <f t="shared" si="2"/>
        <v>18.627067669172977</v>
      </c>
      <c r="Z33" s="867">
        <f t="shared" si="4"/>
        <v>6.2499999999999778E-3</v>
      </c>
      <c r="AA33" s="147"/>
    </row>
    <row r="34" spans="2:27" x14ac:dyDescent="0.25">
      <c r="B34" s="1497"/>
      <c r="C34" s="113">
        <v>11</v>
      </c>
      <c r="D34" s="1381"/>
      <c r="E34" s="1387">
        <v>0.25902777777777775</v>
      </c>
      <c r="F34" s="1388">
        <v>0.26458333333333328</v>
      </c>
      <c r="G34" s="1388">
        <v>0.26944444444444438</v>
      </c>
      <c r="H34" s="1388">
        <v>0.27569444444444435</v>
      </c>
      <c r="I34" s="1388">
        <v>0.27847222222222212</v>
      </c>
      <c r="J34" s="1388">
        <v>0.28541666666666654</v>
      </c>
      <c r="K34" s="1388">
        <v>0.29722222222222211</v>
      </c>
      <c r="L34" s="1390">
        <v>0.30416666666666653</v>
      </c>
      <c r="M34" s="1388">
        <v>0.30763888888888874</v>
      </c>
      <c r="N34" s="1388">
        <v>0.31111111111111095</v>
      </c>
      <c r="O34" s="1388">
        <v>0.31319444444444428</v>
      </c>
      <c r="P34" s="1388">
        <v>0.32499999999999984</v>
      </c>
      <c r="Q34" s="1388">
        <v>0.33124999999999982</v>
      </c>
      <c r="R34" s="1388">
        <v>0.33541666666666647</v>
      </c>
      <c r="S34" s="1388">
        <v>0.34097222222222201</v>
      </c>
      <c r="T34" s="1388">
        <v>0.3458333333333331</v>
      </c>
      <c r="U34" s="1389">
        <v>0.35138888888888864</v>
      </c>
      <c r="V34" s="1386"/>
      <c r="W34" s="989">
        <f t="shared" si="3"/>
        <v>41.29</v>
      </c>
      <c r="X34" s="867">
        <f t="shared" si="1"/>
        <v>9.2361111111110894E-2</v>
      </c>
      <c r="Y34" s="989">
        <f t="shared" si="2"/>
        <v>18.627067669172977</v>
      </c>
      <c r="Z34" s="867">
        <f t="shared" si="4"/>
        <v>6.2499999999999778E-3</v>
      </c>
      <c r="AA34" s="147"/>
    </row>
    <row r="35" spans="2:27" x14ac:dyDescent="0.25">
      <c r="B35" s="1497"/>
      <c r="C35" s="113">
        <v>12</v>
      </c>
      <c r="D35" s="1381"/>
      <c r="E35" s="1387">
        <v>0.26527777777777772</v>
      </c>
      <c r="F35" s="1388">
        <v>0.27083333333333326</v>
      </c>
      <c r="G35" s="1388">
        <v>0.27569444444444435</v>
      </c>
      <c r="H35" s="1388">
        <v>0.28194444444444433</v>
      </c>
      <c r="I35" s="1388">
        <v>0.2847222222222221</v>
      </c>
      <c r="J35" s="1388">
        <v>0.29166666666666652</v>
      </c>
      <c r="K35" s="1388">
        <v>0.30347222222222209</v>
      </c>
      <c r="L35" s="1390">
        <v>0.31041666666666651</v>
      </c>
      <c r="M35" s="1388">
        <v>0.31388888888888872</v>
      </c>
      <c r="N35" s="1388">
        <v>0.31736111111111093</v>
      </c>
      <c r="O35" s="1388">
        <v>0.31944444444444425</v>
      </c>
      <c r="P35" s="1388">
        <v>0.33124999999999982</v>
      </c>
      <c r="Q35" s="1388">
        <v>0.3374999999999998</v>
      </c>
      <c r="R35" s="1388">
        <v>0.34166666666666645</v>
      </c>
      <c r="S35" s="1388">
        <v>0.34722222222222199</v>
      </c>
      <c r="T35" s="1388">
        <v>0.35208333333333308</v>
      </c>
      <c r="U35" s="1389">
        <v>0.35763888888888862</v>
      </c>
      <c r="V35" s="1386"/>
      <c r="W35" s="989">
        <f t="shared" si="3"/>
        <v>41.29</v>
      </c>
      <c r="X35" s="867">
        <f t="shared" si="1"/>
        <v>9.2361111111110894E-2</v>
      </c>
      <c r="Y35" s="989">
        <f t="shared" si="2"/>
        <v>18.627067669172977</v>
      </c>
      <c r="Z35" s="867">
        <f t="shared" si="4"/>
        <v>6.2499999999999778E-3</v>
      </c>
      <c r="AA35" s="147"/>
    </row>
    <row r="36" spans="2:27" x14ac:dyDescent="0.25">
      <c r="B36" s="1497"/>
      <c r="C36" s="113">
        <v>13</v>
      </c>
      <c r="D36" s="1381"/>
      <c r="E36" s="1387">
        <v>0.26944444444444438</v>
      </c>
      <c r="F36" s="1388">
        <v>0.27499999999999991</v>
      </c>
      <c r="G36" s="1388">
        <v>0.27986111111111101</v>
      </c>
      <c r="H36" s="1388">
        <v>0.28611111111111098</v>
      </c>
      <c r="I36" s="1388">
        <v>0.28888888888888875</v>
      </c>
      <c r="J36" s="1388">
        <v>0.29583333333333317</v>
      </c>
      <c r="K36" s="1388">
        <v>0.30763888888888874</v>
      </c>
      <c r="L36" s="1390">
        <v>0.31458333333333316</v>
      </c>
      <c r="M36" s="1388">
        <v>0.31805555555555537</v>
      </c>
      <c r="N36" s="1388">
        <v>0.32152777777777758</v>
      </c>
      <c r="O36" s="1388">
        <v>0.32361111111111091</v>
      </c>
      <c r="P36" s="1388">
        <v>0.33541666666666647</v>
      </c>
      <c r="Q36" s="1388">
        <v>0.34166666666666645</v>
      </c>
      <c r="R36" s="1388">
        <v>0.3458333333333331</v>
      </c>
      <c r="S36" s="1388">
        <v>0.35138888888888864</v>
      </c>
      <c r="T36" s="1388">
        <v>0.35624999999999973</v>
      </c>
      <c r="U36" s="1389">
        <v>0.36180555555555527</v>
      </c>
      <c r="V36" s="1386"/>
      <c r="W36" s="989">
        <f t="shared" si="3"/>
        <v>41.29</v>
      </c>
      <c r="X36" s="867">
        <f t="shared" si="1"/>
        <v>9.2361111111110894E-2</v>
      </c>
      <c r="Y36" s="989">
        <f t="shared" si="2"/>
        <v>18.627067669172977</v>
      </c>
      <c r="Z36" s="867">
        <f t="shared" si="4"/>
        <v>4.1666666666666519E-3</v>
      </c>
      <c r="AA36" s="147"/>
    </row>
    <row r="37" spans="2:27" x14ac:dyDescent="0.25">
      <c r="B37" s="1497"/>
      <c r="C37" s="113">
        <v>14</v>
      </c>
      <c r="D37" s="1381"/>
      <c r="E37" s="1387">
        <v>0.27569444444444435</v>
      </c>
      <c r="F37" s="1388">
        <v>0.28124999999999989</v>
      </c>
      <c r="G37" s="1388">
        <v>0.28611111111111098</v>
      </c>
      <c r="H37" s="1388">
        <v>0.29236111111111096</v>
      </c>
      <c r="I37" s="1388">
        <v>0.29513888888888873</v>
      </c>
      <c r="J37" s="1388">
        <v>0.30208333333333315</v>
      </c>
      <c r="K37" s="1388">
        <v>0.31388888888888872</v>
      </c>
      <c r="L37" s="1390">
        <v>0.32083333333333314</v>
      </c>
      <c r="M37" s="1388">
        <v>0.32430555555555535</v>
      </c>
      <c r="N37" s="1388">
        <v>0.32777777777777756</v>
      </c>
      <c r="O37" s="1388">
        <v>0.32986111111111088</v>
      </c>
      <c r="P37" s="1388">
        <v>0.34166666666666645</v>
      </c>
      <c r="Q37" s="1388">
        <v>0.34791666666666643</v>
      </c>
      <c r="R37" s="1388">
        <v>0.35208333333333308</v>
      </c>
      <c r="S37" s="1388">
        <v>0.35763888888888862</v>
      </c>
      <c r="T37" s="1388">
        <v>0.36249999999999971</v>
      </c>
      <c r="U37" s="1389">
        <v>0.36805555555555525</v>
      </c>
      <c r="V37" s="1386"/>
      <c r="W37" s="989">
        <f t="shared" si="3"/>
        <v>41.29</v>
      </c>
      <c r="X37" s="867">
        <f t="shared" si="1"/>
        <v>9.2361111111110894E-2</v>
      </c>
      <c r="Y37" s="989">
        <f t="shared" si="2"/>
        <v>18.627067669172977</v>
      </c>
      <c r="Z37" s="867">
        <f t="shared" si="4"/>
        <v>6.2499999999999778E-3</v>
      </c>
      <c r="AA37" s="147"/>
    </row>
    <row r="38" spans="2:27" x14ac:dyDescent="0.25">
      <c r="B38" s="1497"/>
      <c r="C38" s="113">
        <v>15</v>
      </c>
      <c r="D38" s="1381"/>
      <c r="E38" s="1387">
        <v>0.28194444444444433</v>
      </c>
      <c r="F38" s="1388">
        <v>0.28749999999999987</v>
      </c>
      <c r="G38" s="1388">
        <v>0.29236111111111096</v>
      </c>
      <c r="H38" s="1388">
        <v>0.29861111111111094</v>
      </c>
      <c r="I38" s="1388">
        <v>0.30138888888888871</v>
      </c>
      <c r="J38" s="1388">
        <v>0.30833333333333313</v>
      </c>
      <c r="K38" s="1388">
        <v>0.3201388888888887</v>
      </c>
      <c r="L38" s="1390">
        <v>0.32708333333333311</v>
      </c>
      <c r="M38" s="1388">
        <v>0.33055555555555532</v>
      </c>
      <c r="N38" s="1388">
        <v>0.33402777777777753</v>
      </c>
      <c r="O38" s="1388">
        <v>0.33611111111111086</v>
      </c>
      <c r="P38" s="1388">
        <v>0.34791666666666643</v>
      </c>
      <c r="Q38" s="1388">
        <v>0.35416666666666641</v>
      </c>
      <c r="R38" s="1388">
        <v>0.35833333333333306</v>
      </c>
      <c r="S38" s="1388">
        <v>0.3638888888888886</v>
      </c>
      <c r="T38" s="1388">
        <v>0.36874999999999969</v>
      </c>
      <c r="U38" s="1389">
        <v>0.37430555555555522</v>
      </c>
      <c r="V38" s="1386"/>
      <c r="W38" s="989">
        <f t="shared" si="3"/>
        <v>41.29</v>
      </c>
      <c r="X38" s="867">
        <f t="shared" si="1"/>
        <v>9.2361111111110894E-2</v>
      </c>
      <c r="Y38" s="989">
        <f t="shared" si="2"/>
        <v>18.627067669172977</v>
      </c>
      <c r="Z38" s="867">
        <f t="shared" si="4"/>
        <v>6.2499999999999778E-3</v>
      </c>
      <c r="AA38" s="147"/>
    </row>
    <row r="39" spans="2:27" x14ac:dyDescent="0.25">
      <c r="B39" s="1497"/>
      <c r="C39" s="113">
        <v>16</v>
      </c>
      <c r="D39" s="1381"/>
      <c r="E39" s="1387">
        <v>0.28819444444444431</v>
      </c>
      <c r="F39" s="1388">
        <v>0.29374999999999984</v>
      </c>
      <c r="G39" s="1388">
        <v>0.29861111111111094</v>
      </c>
      <c r="H39" s="1388">
        <v>0.30486111111111092</v>
      </c>
      <c r="I39" s="1388">
        <v>0.30763888888888868</v>
      </c>
      <c r="J39" s="1388">
        <v>0.3145833333333331</v>
      </c>
      <c r="K39" s="1388">
        <v>0.32638888888888867</v>
      </c>
      <c r="L39" s="1390">
        <v>0.33333333333333309</v>
      </c>
      <c r="M39" s="1388">
        <v>0.3368055555555553</v>
      </c>
      <c r="N39" s="1388">
        <v>0.34027777777777751</v>
      </c>
      <c r="O39" s="1388">
        <v>0.34236111111111084</v>
      </c>
      <c r="P39" s="1388">
        <v>0.35416666666666641</v>
      </c>
      <c r="Q39" s="1388">
        <v>0.36041666666666639</v>
      </c>
      <c r="R39" s="1388">
        <v>0.36458333333333304</v>
      </c>
      <c r="S39" s="1388">
        <v>0.37013888888888857</v>
      </c>
      <c r="T39" s="1388">
        <v>0.37499999999999967</v>
      </c>
      <c r="U39" s="1389">
        <v>0.3805555555555552</v>
      </c>
      <c r="V39" s="1386"/>
      <c r="W39" s="989">
        <f t="shared" si="3"/>
        <v>41.29</v>
      </c>
      <c r="X39" s="867">
        <f t="shared" si="1"/>
        <v>9.2361111111110894E-2</v>
      </c>
      <c r="Y39" s="989">
        <f t="shared" si="2"/>
        <v>18.627067669172977</v>
      </c>
      <c r="Z39" s="867">
        <f t="shared" si="4"/>
        <v>6.2499999999999778E-3</v>
      </c>
      <c r="AA39" s="147"/>
    </row>
    <row r="40" spans="2:27" x14ac:dyDescent="0.25">
      <c r="B40" s="1497"/>
      <c r="C40" s="113">
        <v>17</v>
      </c>
      <c r="D40" s="1381"/>
      <c r="E40" s="1387">
        <v>0.29652777777777761</v>
      </c>
      <c r="F40" s="1388">
        <v>0.30208333333333315</v>
      </c>
      <c r="G40" s="1388">
        <v>0.30694444444444424</v>
      </c>
      <c r="H40" s="1388">
        <v>0.31319444444444422</v>
      </c>
      <c r="I40" s="1388">
        <v>0.31597222222222199</v>
      </c>
      <c r="J40" s="1388">
        <v>0.32291666666666641</v>
      </c>
      <c r="K40" s="1388">
        <v>0.33472222222222198</v>
      </c>
      <c r="L40" s="1390">
        <v>0.3416666666666664</v>
      </c>
      <c r="M40" s="1388">
        <v>0.34513888888888861</v>
      </c>
      <c r="N40" s="1388">
        <v>0.34861111111111082</v>
      </c>
      <c r="O40" s="1388">
        <v>0.35069444444444414</v>
      </c>
      <c r="P40" s="1388">
        <v>0.36249999999999971</v>
      </c>
      <c r="Q40" s="1388">
        <v>0.36874999999999969</v>
      </c>
      <c r="R40" s="1388">
        <v>0.37291666666666634</v>
      </c>
      <c r="S40" s="1388">
        <v>0.37847222222222188</v>
      </c>
      <c r="T40" s="1388">
        <v>0.38333333333333297</v>
      </c>
      <c r="U40" s="1389">
        <v>0.38888888888888851</v>
      </c>
      <c r="V40" s="1386"/>
      <c r="W40" s="989">
        <f t="shared" si="3"/>
        <v>41.29</v>
      </c>
      <c r="X40" s="867">
        <f t="shared" si="1"/>
        <v>9.2361111111110894E-2</v>
      </c>
      <c r="Y40" s="989">
        <f t="shared" si="2"/>
        <v>18.627067669172977</v>
      </c>
      <c r="Z40" s="867">
        <f t="shared" si="4"/>
        <v>8.3333333333333037E-3</v>
      </c>
      <c r="AA40" s="147"/>
    </row>
    <row r="41" spans="2:27" x14ac:dyDescent="0.25">
      <c r="B41" s="1497"/>
      <c r="C41" s="113">
        <v>18</v>
      </c>
      <c r="D41" s="1381"/>
      <c r="E41" s="1387">
        <v>0.30486111111111092</v>
      </c>
      <c r="F41" s="1388">
        <v>0.31041666666666645</v>
      </c>
      <c r="G41" s="1388">
        <v>0.31527777777777755</v>
      </c>
      <c r="H41" s="1388">
        <v>0.32152777777777752</v>
      </c>
      <c r="I41" s="1388">
        <v>0.32430555555555529</v>
      </c>
      <c r="J41" s="1388">
        <v>0.33124999999999971</v>
      </c>
      <c r="K41" s="1388">
        <v>0.34305555555555528</v>
      </c>
      <c r="L41" s="1390">
        <v>0.3499999999999997</v>
      </c>
      <c r="M41" s="1388">
        <v>0.35347222222222191</v>
      </c>
      <c r="N41" s="1388">
        <v>0.35694444444444412</v>
      </c>
      <c r="O41" s="1388">
        <v>0.35902777777777745</v>
      </c>
      <c r="P41" s="1388">
        <v>0.37083333333333302</v>
      </c>
      <c r="Q41" s="1388">
        <v>0.37708333333333299</v>
      </c>
      <c r="R41" s="1388">
        <v>0.38124999999999964</v>
      </c>
      <c r="S41" s="1388">
        <v>0.38680555555555518</v>
      </c>
      <c r="T41" s="1388">
        <v>0.39166666666666627</v>
      </c>
      <c r="U41" s="1389">
        <v>0.39722222222222181</v>
      </c>
      <c r="V41" s="1386"/>
      <c r="W41" s="989">
        <f t="shared" si="3"/>
        <v>41.29</v>
      </c>
      <c r="X41" s="867">
        <f t="shared" si="1"/>
        <v>9.2361111111110894E-2</v>
      </c>
      <c r="Y41" s="989">
        <f t="shared" si="2"/>
        <v>18.627067669172977</v>
      </c>
      <c r="Z41" s="867">
        <f t="shared" si="4"/>
        <v>8.3333333333333037E-3</v>
      </c>
      <c r="AA41" s="147"/>
    </row>
    <row r="42" spans="2:27" x14ac:dyDescent="0.25">
      <c r="B42" s="1497"/>
      <c r="C42" s="113">
        <v>19</v>
      </c>
      <c r="D42" s="1381"/>
      <c r="E42" s="1387">
        <v>0.31319444444444422</v>
      </c>
      <c r="F42" s="1388">
        <v>0.31874999999999976</v>
      </c>
      <c r="G42" s="1388">
        <v>0.32361111111111085</v>
      </c>
      <c r="H42" s="1388">
        <v>0.32986111111111083</v>
      </c>
      <c r="I42" s="1388">
        <v>0.3326388888888886</v>
      </c>
      <c r="J42" s="1388">
        <v>0.33958333333333302</v>
      </c>
      <c r="K42" s="1388">
        <v>0.35138888888888858</v>
      </c>
      <c r="L42" s="1390">
        <v>0.358333333333333</v>
      </c>
      <c r="M42" s="1388">
        <v>0.36180555555555521</v>
      </c>
      <c r="N42" s="1388">
        <v>0.36527777777777742</v>
      </c>
      <c r="O42" s="1388">
        <v>0.36736111111111075</v>
      </c>
      <c r="P42" s="1388">
        <v>0.37916666666666632</v>
      </c>
      <c r="Q42" s="1388">
        <v>0.3854166666666663</v>
      </c>
      <c r="R42" s="1388">
        <v>0.38958333333333295</v>
      </c>
      <c r="S42" s="1388">
        <v>0.39513888888888848</v>
      </c>
      <c r="T42" s="1388">
        <v>0.39999999999999958</v>
      </c>
      <c r="U42" s="1389">
        <v>0.40555555555555511</v>
      </c>
      <c r="V42" s="1386"/>
      <c r="W42" s="989">
        <f t="shared" si="3"/>
        <v>41.29</v>
      </c>
      <c r="X42" s="867">
        <f t="shared" si="1"/>
        <v>9.2361111111110894E-2</v>
      </c>
      <c r="Y42" s="989">
        <f t="shared" si="2"/>
        <v>18.627067669172977</v>
      </c>
      <c r="Z42" s="867">
        <f t="shared" si="4"/>
        <v>8.3333333333333037E-3</v>
      </c>
      <c r="AA42" s="147"/>
    </row>
    <row r="43" spans="2:27" x14ac:dyDescent="0.25">
      <c r="B43" s="1497"/>
      <c r="C43" s="113">
        <v>20</v>
      </c>
      <c r="D43" s="1381"/>
      <c r="E43" s="1387">
        <v>0.32152777777777752</v>
      </c>
      <c r="F43" s="1388">
        <v>0.32708333333333306</v>
      </c>
      <c r="G43" s="1388">
        <v>0.33194444444444415</v>
      </c>
      <c r="H43" s="1388">
        <v>0.33819444444444413</v>
      </c>
      <c r="I43" s="1388">
        <v>0.3409722222222219</v>
      </c>
      <c r="J43" s="1388">
        <v>0.34791666666666632</v>
      </c>
      <c r="K43" s="1388">
        <v>0.35972222222222189</v>
      </c>
      <c r="L43" s="1390">
        <v>0.36666666666666631</v>
      </c>
      <c r="M43" s="1388">
        <v>0.37013888888888852</v>
      </c>
      <c r="N43" s="1388">
        <v>0.37361111111111073</v>
      </c>
      <c r="O43" s="1388">
        <v>0.37569444444444405</v>
      </c>
      <c r="P43" s="1388">
        <v>0.38749999999999962</v>
      </c>
      <c r="Q43" s="1388">
        <v>0.3937499999999996</v>
      </c>
      <c r="R43" s="1388">
        <v>0.39791666666666625</v>
      </c>
      <c r="S43" s="1388">
        <v>0.40347222222222179</v>
      </c>
      <c r="T43" s="1388">
        <v>0.40833333333333288</v>
      </c>
      <c r="U43" s="1389">
        <v>0.41388888888888842</v>
      </c>
      <c r="V43" s="1386"/>
      <c r="W43" s="989">
        <f t="shared" si="3"/>
        <v>41.29</v>
      </c>
      <c r="X43" s="867">
        <f t="shared" si="1"/>
        <v>9.2361111111110894E-2</v>
      </c>
      <c r="Y43" s="989">
        <f t="shared" si="2"/>
        <v>18.627067669172977</v>
      </c>
      <c r="Z43" s="867">
        <f t="shared" si="4"/>
        <v>8.3333333333333037E-3</v>
      </c>
      <c r="AA43" s="147"/>
    </row>
    <row r="44" spans="2:27" x14ac:dyDescent="0.25">
      <c r="B44" s="1497"/>
      <c r="C44" s="113">
        <v>21</v>
      </c>
      <c r="D44" s="1381"/>
      <c r="E44" s="1387">
        <v>0.32986111111111083</v>
      </c>
      <c r="F44" s="1388">
        <v>0.33541666666666636</v>
      </c>
      <c r="G44" s="1388">
        <v>0.34027777777777746</v>
      </c>
      <c r="H44" s="1388">
        <v>0.34652777777777743</v>
      </c>
      <c r="I44" s="1388">
        <v>0.3493055555555552</v>
      </c>
      <c r="J44" s="1388">
        <v>0.35624999999999962</v>
      </c>
      <c r="K44" s="1388">
        <v>0.36805555555555519</v>
      </c>
      <c r="L44" s="1390">
        <v>0.37499999999999961</v>
      </c>
      <c r="M44" s="1388">
        <v>0.37847222222222182</v>
      </c>
      <c r="N44" s="1388">
        <v>0.38194444444444403</v>
      </c>
      <c r="O44" s="1388">
        <v>0.38402777777777736</v>
      </c>
      <c r="P44" s="1388">
        <v>0.39583333333333293</v>
      </c>
      <c r="Q44" s="1388">
        <v>0.4020833333333329</v>
      </c>
      <c r="R44" s="1388">
        <v>0.40624999999999956</v>
      </c>
      <c r="S44" s="1388">
        <v>0.41180555555555509</v>
      </c>
      <c r="T44" s="1388">
        <v>0.41666666666666619</v>
      </c>
      <c r="U44" s="1389">
        <v>0.42222222222222172</v>
      </c>
      <c r="V44" s="1386"/>
      <c r="W44" s="989">
        <f t="shared" si="3"/>
        <v>41.29</v>
      </c>
      <c r="X44" s="867">
        <f t="shared" si="1"/>
        <v>9.2361111111110894E-2</v>
      </c>
      <c r="Y44" s="989">
        <f t="shared" si="2"/>
        <v>18.627067669172977</v>
      </c>
      <c r="Z44" s="867">
        <f t="shared" si="4"/>
        <v>8.3333333333333037E-3</v>
      </c>
      <c r="AA44" s="147"/>
    </row>
    <row r="45" spans="2:27" x14ac:dyDescent="0.25">
      <c r="B45" s="1497"/>
      <c r="C45" s="113">
        <v>22</v>
      </c>
      <c r="D45" s="1381"/>
      <c r="E45" s="1387">
        <v>0.33819444444444413</v>
      </c>
      <c r="F45" s="1388">
        <v>0.34374999999999967</v>
      </c>
      <c r="G45" s="1388">
        <v>0.34861111111111076</v>
      </c>
      <c r="H45" s="1388">
        <v>0.35486111111111074</v>
      </c>
      <c r="I45" s="1388">
        <v>0.35763888888888851</v>
      </c>
      <c r="J45" s="1388">
        <v>0.36458333333333293</v>
      </c>
      <c r="K45" s="1388">
        <v>0.3763888888888885</v>
      </c>
      <c r="L45" s="1390">
        <v>0.38333333333333292</v>
      </c>
      <c r="M45" s="1388">
        <v>0.38680555555555513</v>
      </c>
      <c r="N45" s="1388">
        <v>0.39027777777777733</v>
      </c>
      <c r="O45" s="1388">
        <v>0.39236111111111066</v>
      </c>
      <c r="P45" s="1388">
        <v>0.40416666666666623</v>
      </c>
      <c r="Q45" s="1388">
        <v>0.41041666666666621</v>
      </c>
      <c r="R45" s="1388">
        <v>0.41458333333333286</v>
      </c>
      <c r="S45" s="1388">
        <v>0.4201388888888884</v>
      </c>
      <c r="T45" s="1388">
        <v>0.42499999999999949</v>
      </c>
      <c r="U45" s="1389">
        <v>0.43055555555555503</v>
      </c>
      <c r="V45" s="1386"/>
      <c r="W45" s="989">
        <f t="shared" si="3"/>
        <v>41.29</v>
      </c>
      <c r="X45" s="867">
        <f t="shared" si="1"/>
        <v>9.2361111111110894E-2</v>
      </c>
      <c r="Y45" s="989">
        <f t="shared" si="2"/>
        <v>18.627067669172977</v>
      </c>
      <c r="Z45" s="867">
        <f t="shared" si="4"/>
        <v>8.3333333333333037E-3</v>
      </c>
      <c r="AA45" s="147"/>
    </row>
    <row r="46" spans="2:27" x14ac:dyDescent="0.25">
      <c r="B46" s="1497"/>
      <c r="C46" s="113">
        <v>23</v>
      </c>
      <c r="D46" s="1381"/>
      <c r="E46" s="1387">
        <v>0.34652777777777743</v>
      </c>
      <c r="F46" s="1388">
        <v>0.35208333333333297</v>
      </c>
      <c r="G46" s="1388">
        <v>0.35694444444444406</v>
      </c>
      <c r="H46" s="1388">
        <v>0.36319444444444404</v>
      </c>
      <c r="I46" s="1388">
        <v>0.36597222222222181</v>
      </c>
      <c r="J46" s="1388">
        <v>0.37291666666666623</v>
      </c>
      <c r="K46" s="1388">
        <v>0.3847222222222218</v>
      </c>
      <c r="L46" s="1390">
        <v>0.39166666666666622</v>
      </c>
      <c r="M46" s="1388">
        <v>0.39513888888888843</v>
      </c>
      <c r="N46" s="1388">
        <v>0.39861111111111064</v>
      </c>
      <c r="O46" s="1388">
        <v>0.40069444444444396</v>
      </c>
      <c r="P46" s="1388">
        <v>0.41249999999999953</v>
      </c>
      <c r="Q46" s="1388">
        <v>0.41874999999999951</v>
      </c>
      <c r="R46" s="1388">
        <v>0.42291666666666616</v>
      </c>
      <c r="S46" s="1388">
        <v>0.4284722222222217</v>
      </c>
      <c r="T46" s="1388">
        <v>0.43333333333333279</v>
      </c>
      <c r="U46" s="1389">
        <v>0.43888888888888833</v>
      </c>
      <c r="V46" s="1386"/>
      <c r="W46" s="989">
        <f t="shared" si="3"/>
        <v>41.29</v>
      </c>
      <c r="X46" s="867">
        <f t="shared" si="1"/>
        <v>9.2361111111110894E-2</v>
      </c>
      <c r="Y46" s="989">
        <f t="shared" si="2"/>
        <v>18.627067669172977</v>
      </c>
      <c r="Z46" s="867">
        <f t="shared" si="4"/>
        <v>8.3333333333333037E-3</v>
      </c>
      <c r="AA46" s="147"/>
    </row>
    <row r="47" spans="2:27" x14ac:dyDescent="0.25">
      <c r="B47" s="1497"/>
      <c r="C47" s="113">
        <v>24</v>
      </c>
      <c r="D47" s="1381"/>
      <c r="E47" s="1387">
        <v>0.35486111111111074</v>
      </c>
      <c r="F47" s="1388">
        <v>0.36041666666666627</v>
      </c>
      <c r="G47" s="1388">
        <v>0.36527777777777737</v>
      </c>
      <c r="H47" s="1388">
        <v>0.37152777777777735</v>
      </c>
      <c r="I47" s="1388">
        <v>0.37430555555555511</v>
      </c>
      <c r="J47" s="1388">
        <v>0.38124999999999953</v>
      </c>
      <c r="K47" s="1388">
        <v>0.3930555555555551</v>
      </c>
      <c r="L47" s="1390">
        <v>0.39999999999999952</v>
      </c>
      <c r="M47" s="1388">
        <v>0.40347222222222173</v>
      </c>
      <c r="N47" s="1388">
        <v>0.40694444444444394</v>
      </c>
      <c r="O47" s="1388">
        <v>0.40902777777777727</v>
      </c>
      <c r="P47" s="1388">
        <v>0.42083333333333284</v>
      </c>
      <c r="Q47" s="1388">
        <v>0.42708333333333282</v>
      </c>
      <c r="R47" s="1388">
        <v>0.43124999999999947</v>
      </c>
      <c r="S47" s="1388">
        <v>0.436805555555555</v>
      </c>
      <c r="T47" s="1388">
        <v>0.4416666666666661</v>
      </c>
      <c r="U47" s="1389">
        <v>0.44722222222222163</v>
      </c>
      <c r="V47" s="1386"/>
      <c r="W47" s="989">
        <f t="shared" si="3"/>
        <v>41.29</v>
      </c>
      <c r="X47" s="867">
        <f t="shared" si="1"/>
        <v>9.2361111111110894E-2</v>
      </c>
      <c r="Y47" s="989">
        <f t="shared" si="2"/>
        <v>18.627067669172977</v>
      </c>
      <c r="Z47" s="867">
        <f t="shared" si="4"/>
        <v>8.3333333333333037E-3</v>
      </c>
      <c r="AA47" s="147"/>
    </row>
    <row r="48" spans="2:27" x14ac:dyDescent="0.25">
      <c r="B48" s="1497"/>
      <c r="C48" s="113">
        <v>25</v>
      </c>
      <c r="D48" s="1381"/>
      <c r="E48" s="1387">
        <v>0.36319444444444404</v>
      </c>
      <c r="F48" s="1388">
        <v>0.36874999999999958</v>
      </c>
      <c r="G48" s="1388">
        <v>0.37361111111111067</v>
      </c>
      <c r="H48" s="1388">
        <v>0.37986111111111065</v>
      </c>
      <c r="I48" s="1388">
        <v>0.38263888888888842</v>
      </c>
      <c r="J48" s="1388">
        <v>0.38958333333333284</v>
      </c>
      <c r="K48" s="1388">
        <v>0.40138888888888841</v>
      </c>
      <c r="L48" s="1390">
        <v>0.40833333333333283</v>
      </c>
      <c r="M48" s="1388">
        <v>0.41180555555555504</v>
      </c>
      <c r="N48" s="1388">
        <v>0.41527777777777725</v>
      </c>
      <c r="O48" s="1388">
        <v>0.41736111111111057</v>
      </c>
      <c r="P48" s="1388">
        <v>0.42916666666666614</v>
      </c>
      <c r="Q48" s="1388">
        <v>0.43541666666666612</v>
      </c>
      <c r="R48" s="1388">
        <v>0.43958333333333277</v>
      </c>
      <c r="S48" s="1388">
        <v>0.44513888888888831</v>
      </c>
      <c r="T48" s="1388">
        <v>0.4499999999999994</v>
      </c>
      <c r="U48" s="1389">
        <v>0.45555555555555494</v>
      </c>
      <c r="V48" s="1386"/>
      <c r="W48" s="989">
        <f t="shared" si="3"/>
        <v>41.29</v>
      </c>
      <c r="X48" s="867">
        <f t="shared" si="1"/>
        <v>9.2361111111110894E-2</v>
      </c>
      <c r="Y48" s="989">
        <f t="shared" si="2"/>
        <v>18.627067669172977</v>
      </c>
      <c r="Z48" s="867">
        <f t="shared" si="4"/>
        <v>8.3333333333333037E-3</v>
      </c>
      <c r="AA48" s="147"/>
    </row>
    <row r="49" spans="2:27" x14ac:dyDescent="0.25">
      <c r="B49" s="1497"/>
      <c r="C49" s="113">
        <v>26</v>
      </c>
      <c r="D49" s="1381"/>
      <c r="E49" s="1387">
        <v>0.37152777777777735</v>
      </c>
      <c r="F49" s="1388">
        <v>0.37708333333333288</v>
      </c>
      <c r="G49" s="1388">
        <v>0.38194444444444398</v>
      </c>
      <c r="H49" s="1388">
        <v>0.38819444444444395</v>
      </c>
      <c r="I49" s="1388">
        <v>0.39097222222222172</v>
      </c>
      <c r="J49" s="1388">
        <v>0.39791666666666614</v>
      </c>
      <c r="K49" s="1388">
        <v>0.40972222222222171</v>
      </c>
      <c r="L49" s="1390">
        <v>0.41666666666666613</v>
      </c>
      <c r="M49" s="1388">
        <v>0.42013888888888834</v>
      </c>
      <c r="N49" s="1388">
        <v>0.42361111111111055</v>
      </c>
      <c r="O49" s="1388">
        <v>0.42569444444444388</v>
      </c>
      <c r="P49" s="1388">
        <v>0.43749999999999944</v>
      </c>
      <c r="Q49" s="1388">
        <v>0.44374999999999942</v>
      </c>
      <c r="R49" s="1388">
        <v>0.44791666666666607</v>
      </c>
      <c r="S49" s="1388">
        <v>0.45347222222222161</v>
      </c>
      <c r="T49" s="1388">
        <v>0.4583333333333327</v>
      </c>
      <c r="U49" s="1389">
        <v>0.46388888888888824</v>
      </c>
      <c r="V49" s="1386"/>
      <c r="W49" s="989">
        <f t="shared" si="3"/>
        <v>41.29</v>
      </c>
      <c r="X49" s="867">
        <f t="shared" si="1"/>
        <v>9.2361111111110894E-2</v>
      </c>
      <c r="Y49" s="989">
        <f t="shared" si="2"/>
        <v>18.627067669172977</v>
      </c>
      <c r="Z49" s="867">
        <f t="shared" si="4"/>
        <v>8.3333333333333037E-3</v>
      </c>
      <c r="AA49" s="147"/>
    </row>
    <row r="50" spans="2:27" x14ac:dyDescent="0.25">
      <c r="B50" s="1497"/>
      <c r="C50" s="113">
        <v>27</v>
      </c>
      <c r="D50" s="1381"/>
      <c r="E50" s="1387">
        <v>0.37986111111111065</v>
      </c>
      <c r="F50" s="1388">
        <v>0.38541666666666619</v>
      </c>
      <c r="G50" s="1388">
        <v>0.39027777777777728</v>
      </c>
      <c r="H50" s="1388">
        <v>0.39652777777777726</v>
      </c>
      <c r="I50" s="1388">
        <v>0.39930555555555503</v>
      </c>
      <c r="J50" s="1388">
        <v>0.40624999999999944</v>
      </c>
      <c r="K50" s="1388">
        <v>0.41805555555555501</v>
      </c>
      <c r="L50" s="1390">
        <v>0.42499999999999943</v>
      </c>
      <c r="M50" s="1388">
        <v>0.42847222222222164</v>
      </c>
      <c r="N50" s="1388">
        <v>0.43194444444444385</v>
      </c>
      <c r="O50" s="1388">
        <v>0.43402777777777718</v>
      </c>
      <c r="P50" s="1388">
        <v>0.44583333333333275</v>
      </c>
      <c r="Q50" s="1388">
        <v>0.45208333333333273</v>
      </c>
      <c r="R50" s="1388">
        <v>0.45624999999999938</v>
      </c>
      <c r="S50" s="1388">
        <v>0.46180555555555491</v>
      </c>
      <c r="T50" s="1388">
        <v>0.46666666666666601</v>
      </c>
      <c r="U50" s="1389">
        <v>0.47222222222222154</v>
      </c>
      <c r="V50" s="1386"/>
      <c r="W50" s="989">
        <f t="shared" si="3"/>
        <v>41.29</v>
      </c>
      <c r="X50" s="867">
        <f t="shared" si="1"/>
        <v>9.2361111111110894E-2</v>
      </c>
      <c r="Y50" s="989">
        <f t="shared" si="2"/>
        <v>18.627067669172977</v>
      </c>
      <c r="Z50" s="867">
        <f t="shared" si="4"/>
        <v>8.3333333333333037E-3</v>
      </c>
      <c r="AA50" s="147"/>
    </row>
    <row r="51" spans="2:27" x14ac:dyDescent="0.25">
      <c r="B51" s="1497"/>
      <c r="C51" s="113">
        <v>28</v>
      </c>
      <c r="D51" s="1381"/>
      <c r="E51" s="1387">
        <v>0.38819444444444395</v>
      </c>
      <c r="F51" s="1388">
        <v>0.39374999999999949</v>
      </c>
      <c r="G51" s="1388">
        <v>0.39861111111111058</v>
      </c>
      <c r="H51" s="1388">
        <v>0.40486111111111056</v>
      </c>
      <c r="I51" s="1388">
        <v>0.40763888888888833</v>
      </c>
      <c r="J51" s="1388">
        <v>0.41458333333333275</v>
      </c>
      <c r="K51" s="1388">
        <v>0.42638888888888832</v>
      </c>
      <c r="L51" s="1390">
        <v>0.43333333333333274</v>
      </c>
      <c r="M51" s="1388">
        <v>0.43680555555555495</v>
      </c>
      <c r="N51" s="1388">
        <v>0.44027777777777716</v>
      </c>
      <c r="O51" s="1388">
        <v>0.44236111111111048</v>
      </c>
      <c r="P51" s="1388">
        <v>0.45416666666666605</v>
      </c>
      <c r="Q51" s="1388">
        <v>0.46041666666666603</v>
      </c>
      <c r="R51" s="1388">
        <v>0.46458333333333268</v>
      </c>
      <c r="S51" s="1388">
        <v>0.47013888888888822</v>
      </c>
      <c r="T51" s="1388">
        <v>0.47499999999999931</v>
      </c>
      <c r="U51" s="1389">
        <v>0.48055555555555485</v>
      </c>
      <c r="V51" s="1386"/>
      <c r="W51" s="989">
        <f t="shared" si="3"/>
        <v>41.29</v>
      </c>
      <c r="X51" s="867">
        <f t="shared" si="1"/>
        <v>9.2361111111110894E-2</v>
      </c>
      <c r="Y51" s="989">
        <f t="shared" si="2"/>
        <v>18.627067669172977</v>
      </c>
      <c r="Z51" s="867">
        <f t="shared" si="4"/>
        <v>8.3333333333333037E-3</v>
      </c>
      <c r="AA51" s="147"/>
    </row>
    <row r="52" spans="2:27" x14ac:dyDescent="0.25">
      <c r="B52" s="1497"/>
      <c r="C52" s="113">
        <v>29</v>
      </c>
      <c r="D52" s="1381"/>
      <c r="E52" s="1387">
        <v>0.39652777777777726</v>
      </c>
      <c r="F52" s="1388">
        <v>0.40208333333333279</v>
      </c>
      <c r="G52" s="1388">
        <v>0.40694444444444389</v>
      </c>
      <c r="H52" s="1388">
        <v>0.41319444444444386</v>
      </c>
      <c r="I52" s="1388">
        <v>0.41597222222222163</v>
      </c>
      <c r="J52" s="1388">
        <v>0.42291666666666605</v>
      </c>
      <c r="K52" s="1388">
        <v>0.43472222222222162</v>
      </c>
      <c r="L52" s="1390">
        <v>0.44166666666666604</v>
      </c>
      <c r="M52" s="1388">
        <v>0.44513888888888825</v>
      </c>
      <c r="N52" s="1388">
        <v>0.44861111111111046</v>
      </c>
      <c r="O52" s="1388">
        <v>0.45069444444444379</v>
      </c>
      <c r="P52" s="1388">
        <v>0.46249999999999936</v>
      </c>
      <c r="Q52" s="1388">
        <v>0.46874999999999933</v>
      </c>
      <c r="R52" s="1388">
        <v>0.47291666666666599</v>
      </c>
      <c r="S52" s="1388">
        <v>0.47847222222222152</v>
      </c>
      <c r="T52" s="1388">
        <v>0.48333333333333262</v>
      </c>
      <c r="U52" s="1389">
        <v>0.48888888888888815</v>
      </c>
      <c r="V52" s="1386"/>
      <c r="W52" s="989">
        <f t="shared" si="3"/>
        <v>41.29</v>
      </c>
      <c r="X52" s="867">
        <f t="shared" si="1"/>
        <v>9.2361111111110894E-2</v>
      </c>
      <c r="Y52" s="989">
        <f t="shared" si="2"/>
        <v>18.627067669172977</v>
      </c>
      <c r="Z52" s="867">
        <f t="shared" si="4"/>
        <v>8.3333333333333037E-3</v>
      </c>
      <c r="AA52" s="147"/>
    </row>
    <row r="53" spans="2:27" x14ac:dyDescent="0.25">
      <c r="B53" s="1497"/>
      <c r="C53" s="113">
        <v>30</v>
      </c>
      <c r="D53" s="1381"/>
      <c r="E53" s="1387">
        <v>0.40486111111111056</v>
      </c>
      <c r="F53" s="1388">
        <v>0.4104166666666661</v>
      </c>
      <c r="G53" s="1388">
        <v>0.41527777777777719</v>
      </c>
      <c r="H53" s="1388">
        <v>0.42152777777777717</v>
      </c>
      <c r="I53" s="1388">
        <v>0.42430555555555494</v>
      </c>
      <c r="J53" s="1388">
        <v>0.43124999999999936</v>
      </c>
      <c r="K53" s="1388">
        <v>0.44305555555555493</v>
      </c>
      <c r="L53" s="1390">
        <v>0.44999999999999934</v>
      </c>
      <c r="M53" s="1388">
        <v>0.45347222222222155</v>
      </c>
      <c r="N53" s="1388">
        <v>0.45694444444444376</v>
      </c>
      <c r="O53" s="1388">
        <v>0.45902777777777709</v>
      </c>
      <c r="P53" s="1388">
        <v>0.47083333333333266</v>
      </c>
      <c r="Q53" s="1388">
        <v>0.47708333333333264</v>
      </c>
      <c r="R53" s="1388">
        <v>0.48124999999999929</v>
      </c>
      <c r="S53" s="1388">
        <v>0.48680555555555483</v>
      </c>
      <c r="T53" s="1388">
        <v>0.49166666666666592</v>
      </c>
      <c r="U53" s="1389">
        <v>0.49722222222222145</v>
      </c>
      <c r="V53" s="1386"/>
      <c r="W53" s="989">
        <f t="shared" si="3"/>
        <v>41.29</v>
      </c>
      <c r="X53" s="867">
        <f t="shared" si="1"/>
        <v>9.2361111111110894E-2</v>
      </c>
      <c r="Y53" s="989">
        <f t="shared" si="2"/>
        <v>18.627067669172977</v>
      </c>
      <c r="Z53" s="867">
        <f t="shared" si="4"/>
        <v>8.3333333333333037E-3</v>
      </c>
      <c r="AA53" s="147"/>
    </row>
    <row r="54" spans="2:27" x14ac:dyDescent="0.25">
      <c r="B54" s="1497"/>
      <c r="C54" s="113">
        <v>31</v>
      </c>
      <c r="D54" s="1381"/>
      <c r="E54" s="1387">
        <v>0.41319444444444386</v>
      </c>
      <c r="F54" s="1388">
        <v>0.4187499999999994</v>
      </c>
      <c r="G54" s="1388">
        <v>0.42361111111111049</v>
      </c>
      <c r="H54" s="1388">
        <v>0.42986111111111047</v>
      </c>
      <c r="I54" s="1388">
        <v>0.43263888888888824</v>
      </c>
      <c r="J54" s="1388">
        <v>0.43958333333333266</v>
      </c>
      <c r="K54" s="1388">
        <v>0.45138888888888823</v>
      </c>
      <c r="L54" s="1390">
        <v>0.45833333333333265</v>
      </c>
      <c r="M54" s="1388">
        <v>0.46180555555555486</v>
      </c>
      <c r="N54" s="1388">
        <v>0.46527777777777707</v>
      </c>
      <c r="O54" s="1388">
        <v>0.46736111111111039</v>
      </c>
      <c r="P54" s="1388">
        <v>0.47916666666666596</v>
      </c>
      <c r="Q54" s="1388">
        <v>0.48541666666666594</v>
      </c>
      <c r="R54" s="1388">
        <v>0.48958333333333259</v>
      </c>
      <c r="S54" s="1388">
        <v>0.49513888888888813</v>
      </c>
      <c r="T54" s="1388">
        <v>0.49999999999999922</v>
      </c>
      <c r="U54" s="1389">
        <v>0.50555555555555476</v>
      </c>
      <c r="V54" s="1386"/>
      <c r="W54" s="989">
        <f t="shared" si="3"/>
        <v>41.29</v>
      </c>
      <c r="X54" s="867">
        <f t="shared" si="1"/>
        <v>9.2361111111110894E-2</v>
      </c>
      <c r="Y54" s="989">
        <f t="shared" si="2"/>
        <v>18.627067669172977</v>
      </c>
      <c r="Z54" s="867">
        <f t="shared" si="4"/>
        <v>8.3333333333333037E-3</v>
      </c>
      <c r="AA54" s="147"/>
    </row>
    <row r="55" spans="2:27" x14ac:dyDescent="0.25">
      <c r="B55" s="1497"/>
      <c r="C55" s="113">
        <v>32</v>
      </c>
      <c r="D55" s="1381"/>
      <c r="E55" s="1387">
        <v>0.42152777777777717</v>
      </c>
      <c r="F55" s="1388">
        <v>0.4270833333333327</v>
      </c>
      <c r="G55" s="1388">
        <v>0.4319444444444438</v>
      </c>
      <c r="H55" s="1388">
        <v>0.43819444444444378</v>
      </c>
      <c r="I55" s="1388">
        <v>0.44097222222222154</v>
      </c>
      <c r="J55" s="1388">
        <v>0.44791666666666596</v>
      </c>
      <c r="K55" s="1388">
        <v>0.45972222222222153</v>
      </c>
      <c r="L55" s="1390">
        <v>0.46666666666666595</v>
      </c>
      <c r="M55" s="1388">
        <v>0.47013888888888816</v>
      </c>
      <c r="N55" s="1388">
        <v>0.47361111111111037</v>
      </c>
      <c r="O55" s="1388">
        <v>0.4756944444444437</v>
      </c>
      <c r="P55" s="1388">
        <v>0.48749999999999927</v>
      </c>
      <c r="Q55" s="1388">
        <v>0.49374999999999925</v>
      </c>
      <c r="R55" s="1388">
        <v>0.4979166666666659</v>
      </c>
      <c r="S55" s="1388">
        <v>0.50347222222222143</v>
      </c>
      <c r="T55" s="1388">
        <v>0.50833333333333253</v>
      </c>
      <c r="U55" s="1389">
        <v>0.51388888888888806</v>
      </c>
      <c r="V55" s="1386"/>
      <c r="W55" s="989">
        <f t="shared" si="3"/>
        <v>41.29</v>
      </c>
      <c r="X55" s="867">
        <f t="shared" si="1"/>
        <v>9.2361111111110894E-2</v>
      </c>
      <c r="Y55" s="989">
        <f t="shared" si="2"/>
        <v>18.627067669172977</v>
      </c>
      <c r="Z55" s="867">
        <f t="shared" si="4"/>
        <v>8.3333333333333037E-3</v>
      </c>
      <c r="AA55" s="147"/>
    </row>
    <row r="56" spans="2:27" x14ac:dyDescent="0.25">
      <c r="B56" s="1497"/>
      <c r="C56" s="113">
        <v>33</v>
      </c>
      <c r="D56" s="1381"/>
      <c r="E56" s="1387">
        <v>0.42986111111111047</v>
      </c>
      <c r="F56" s="1388">
        <v>0.43541666666666601</v>
      </c>
      <c r="G56" s="1388">
        <v>0.4402777777777771</v>
      </c>
      <c r="H56" s="1388">
        <v>0.44652777777777708</v>
      </c>
      <c r="I56" s="1388">
        <v>0.44930555555555485</v>
      </c>
      <c r="J56" s="1388">
        <v>0.45624999999999927</v>
      </c>
      <c r="K56" s="1388">
        <v>0.46805555555555484</v>
      </c>
      <c r="L56" s="1390">
        <v>0.47499999999999926</v>
      </c>
      <c r="M56" s="1388">
        <v>0.47847222222222147</v>
      </c>
      <c r="N56" s="1388">
        <v>0.48194444444444368</v>
      </c>
      <c r="O56" s="1388">
        <v>0.484027777777777</v>
      </c>
      <c r="P56" s="1388">
        <v>0.49583333333333257</v>
      </c>
      <c r="Q56" s="1388">
        <v>0.50208333333333255</v>
      </c>
      <c r="R56" s="1388">
        <v>0.5062499999999992</v>
      </c>
      <c r="S56" s="1388">
        <v>0.51180555555555474</v>
      </c>
      <c r="T56" s="1388">
        <v>0.51666666666666583</v>
      </c>
      <c r="U56" s="1389">
        <v>0.52222222222222137</v>
      </c>
      <c r="V56" s="1386"/>
      <c r="W56" s="989">
        <f t="shared" si="3"/>
        <v>41.29</v>
      </c>
      <c r="X56" s="867">
        <f t="shared" si="1"/>
        <v>9.2361111111110894E-2</v>
      </c>
      <c r="Y56" s="989">
        <f t="shared" ref="Y56:Y87" si="5">60*$J$113/(X56*60*24)</f>
        <v>18.627067669172977</v>
      </c>
      <c r="Z56" s="867">
        <f t="shared" si="4"/>
        <v>8.3333333333333037E-3</v>
      </c>
      <c r="AA56" s="147"/>
    </row>
    <row r="57" spans="2:27" x14ac:dyDescent="0.25">
      <c r="B57" s="1497"/>
      <c r="C57" s="113">
        <v>34</v>
      </c>
      <c r="D57" s="1381"/>
      <c r="E57" s="1387">
        <v>0.43819444444444378</v>
      </c>
      <c r="F57" s="1388">
        <v>0.44374999999999931</v>
      </c>
      <c r="G57" s="1388">
        <v>0.44861111111111041</v>
      </c>
      <c r="H57" s="1388">
        <v>0.45486111111111038</v>
      </c>
      <c r="I57" s="1388">
        <v>0.45763888888888815</v>
      </c>
      <c r="J57" s="1388">
        <v>0.46458333333333257</v>
      </c>
      <c r="K57" s="1388">
        <v>0.47638888888888814</v>
      </c>
      <c r="L57" s="1390">
        <v>0.48333333333333256</v>
      </c>
      <c r="M57" s="1388">
        <v>0.48680555555555477</v>
      </c>
      <c r="N57" s="1388">
        <v>0.49027777777777698</v>
      </c>
      <c r="O57" s="1388">
        <v>0.49236111111111031</v>
      </c>
      <c r="P57" s="1388">
        <v>0.50416666666666587</v>
      </c>
      <c r="Q57" s="1388">
        <v>0.51041666666666585</v>
      </c>
      <c r="R57" s="1388">
        <v>0.5145833333333325</v>
      </c>
      <c r="S57" s="1388">
        <v>0.52013888888888804</v>
      </c>
      <c r="T57" s="1388">
        <v>0.52499999999999913</v>
      </c>
      <c r="U57" s="1389">
        <v>0.53055555555555467</v>
      </c>
      <c r="V57" s="1386"/>
      <c r="W57" s="989">
        <f t="shared" si="3"/>
        <v>41.29</v>
      </c>
      <c r="X57" s="867">
        <f t="shared" si="1"/>
        <v>9.2361111111110894E-2</v>
      </c>
      <c r="Y57" s="989">
        <f t="shared" si="5"/>
        <v>18.627067669172977</v>
      </c>
      <c r="Z57" s="867">
        <f t="shared" si="4"/>
        <v>8.3333333333333037E-3</v>
      </c>
      <c r="AA57" s="147"/>
    </row>
    <row r="58" spans="2:27" x14ac:dyDescent="0.25">
      <c r="B58" s="1497"/>
      <c r="C58" s="113">
        <v>35</v>
      </c>
      <c r="D58" s="1381"/>
      <c r="E58" s="1387">
        <v>0.44652777777777708</v>
      </c>
      <c r="F58" s="1388">
        <v>0.45208333333333262</v>
      </c>
      <c r="G58" s="1388">
        <v>0.45694444444444371</v>
      </c>
      <c r="H58" s="1388">
        <v>0.46319444444444369</v>
      </c>
      <c r="I58" s="1388">
        <v>0.46597222222222145</v>
      </c>
      <c r="J58" s="1388">
        <v>0.47291666666666587</v>
      </c>
      <c r="K58" s="1388">
        <v>0.48472222222222144</v>
      </c>
      <c r="L58" s="1390">
        <v>0.49166666666666586</v>
      </c>
      <c r="M58" s="1388">
        <v>0.49513888888888807</v>
      </c>
      <c r="N58" s="1388">
        <v>0.49861111111111028</v>
      </c>
      <c r="O58" s="1388">
        <v>0.50069444444444366</v>
      </c>
      <c r="P58" s="1388">
        <v>0.51249999999999929</v>
      </c>
      <c r="Q58" s="1388">
        <v>0.51874999999999927</v>
      </c>
      <c r="R58" s="1388">
        <v>0.52291666666666592</v>
      </c>
      <c r="S58" s="1388">
        <v>0.52847222222222145</v>
      </c>
      <c r="T58" s="1388">
        <v>0.53333333333333255</v>
      </c>
      <c r="U58" s="1389">
        <v>0.53888888888888808</v>
      </c>
      <c r="V58" s="1386"/>
      <c r="W58" s="989">
        <f t="shared" si="3"/>
        <v>41.29</v>
      </c>
      <c r="X58" s="867">
        <f t="shared" si="1"/>
        <v>9.2361111111111005E-2</v>
      </c>
      <c r="Y58" s="989">
        <f t="shared" si="5"/>
        <v>18.627067669172952</v>
      </c>
      <c r="Z58" s="867">
        <f t="shared" si="4"/>
        <v>8.3333333333333037E-3</v>
      </c>
      <c r="AA58" s="147"/>
    </row>
    <row r="59" spans="2:27" x14ac:dyDescent="0.25">
      <c r="B59" s="1497"/>
      <c r="C59" s="113">
        <v>36</v>
      </c>
      <c r="D59" s="1381"/>
      <c r="E59" s="1387">
        <v>0.45486111111111038</v>
      </c>
      <c r="F59" s="1388">
        <v>0.46041666666666592</v>
      </c>
      <c r="G59" s="1388">
        <v>0.46527777777777701</v>
      </c>
      <c r="H59" s="1388">
        <v>0.47152777777777699</v>
      </c>
      <c r="I59" s="1388">
        <v>0.47430555555555476</v>
      </c>
      <c r="J59" s="1388">
        <v>0.48124999999999918</v>
      </c>
      <c r="K59" s="1388">
        <v>0.49305555555555475</v>
      </c>
      <c r="L59" s="1390">
        <v>0.49999999999999917</v>
      </c>
      <c r="M59" s="1388">
        <v>0.50347222222222143</v>
      </c>
      <c r="N59" s="1388">
        <v>0.50694444444444364</v>
      </c>
      <c r="O59" s="1388">
        <v>0.50902777777777697</v>
      </c>
      <c r="P59" s="1388">
        <v>0.52083333333333259</v>
      </c>
      <c r="Q59" s="1388">
        <v>0.52708333333333257</v>
      </c>
      <c r="R59" s="1388">
        <v>0.53124999999999922</v>
      </c>
      <c r="S59" s="1388">
        <v>0.53680555555555476</v>
      </c>
      <c r="T59" s="1388">
        <v>0.54166666666666585</v>
      </c>
      <c r="U59" s="1389">
        <v>0.54722222222222139</v>
      </c>
      <c r="V59" s="1386"/>
      <c r="W59" s="989">
        <f t="shared" si="3"/>
        <v>41.29</v>
      </c>
      <c r="X59" s="867">
        <f t="shared" si="1"/>
        <v>9.2361111111111005E-2</v>
      </c>
      <c r="Y59" s="989">
        <f t="shared" si="5"/>
        <v>18.627067669172952</v>
      </c>
      <c r="Z59" s="867">
        <f t="shared" si="4"/>
        <v>8.3333333333333037E-3</v>
      </c>
      <c r="AA59" s="147"/>
    </row>
    <row r="60" spans="2:27" x14ac:dyDescent="0.25">
      <c r="B60" s="1497"/>
      <c r="C60" s="113">
        <v>37</v>
      </c>
      <c r="D60" s="1381"/>
      <c r="E60" s="1387">
        <v>0.46319444444444374</v>
      </c>
      <c r="F60" s="1388">
        <v>0.46874999999999928</v>
      </c>
      <c r="G60" s="1388">
        <v>0.47361111111111037</v>
      </c>
      <c r="H60" s="1388">
        <v>0.47986111111111035</v>
      </c>
      <c r="I60" s="1388">
        <v>0.48263888888888812</v>
      </c>
      <c r="J60" s="1388">
        <v>0.48958333333333254</v>
      </c>
      <c r="K60" s="1388">
        <v>0.50138888888888811</v>
      </c>
      <c r="L60" s="1390">
        <v>0.50833333333333253</v>
      </c>
      <c r="M60" s="1388">
        <v>0.51180555555555474</v>
      </c>
      <c r="N60" s="1388">
        <v>0.51527777777777695</v>
      </c>
      <c r="O60" s="1388">
        <v>0.51736111111111027</v>
      </c>
      <c r="P60" s="1388">
        <v>0.5291666666666659</v>
      </c>
      <c r="Q60" s="1388">
        <v>0.53541666666666587</v>
      </c>
      <c r="R60" s="1388">
        <v>0.53958333333333253</v>
      </c>
      <c r="S60" s="1388">
        <v>0.54513888888888806</v>
      </c>
      <c r="T60" s="1388">
        <v>0.54999999999999916</v>
      </c>
      <c r="U60" s="1389">
        <v>0.55555555555555469</v>
      </c>
      <c r="V60" s="1386"/>
      <c r="W60" s="989">
        <f t="shared" si="3"/>
        <v>41.29</v>
      </c>
      <c r="X60" s="867">
        <f t="shared" si="1"/>
        <v>9.236111111111095E-2</v>
      </c>
      <c r="Y60" s="989">
        <f t="shared" si="5"/>
        <v>18.627067669172966</v>
      </c>
      <c r="Z60" s="867">
        <f t="shared" si="4"/>
        <v>8.3333333333333592E-3</v>
      </c>
      <c r="AA60" s="147"/>
    </row>
    <row r="61" spans="2:27" x14ac:dyDescent="0.25">
      <c r="B61" s="1497"/>
      <c r="C61" s="113">
        <v>38</v>
      </c>
      <c r="D61" s="1381"/>
      <c r="E61" s="1387">
        <v>0.47152777777777705</v>
      </c>
      <c r="F61" s="1388">
        <v>0.47708333333333258</v>
      </c>
      <c r="G61" s="1388">
        <v>0.48194444444444368</v>
      </c>
      <c r="H61" s="1388">
        <v>0.48819444444444365</v>
      </c>
      <c r="I61" s="1388">
        <v>0.49097222222222142</v>
      </c>
      <c r="J61" s="1388">
        <v>0.49791666666666584</v>
      </c>
      <c r="K61" s="1388">
        <v>0.50972222222222141</v>
      </c>
      <c r="L61" s="1390">
        <v>0.51666666666666583</v>
      </c>
      <c r="M61" s="1388">
        <v>0.52013888888888804</v>
      </c>
      <c r="N61" s="1388">
        <v>0.52361111111111025</v>
      </c>
      <c r="O61" s="1388">
        <v>0.52569444444444358</v>
      </c>
      <c r="P61" s="1388">
        <v>0.5374999999999992</v>
      </c>
      <c r="Q61" s="1388">
        <v>0.54374999999999918</v>
      </c>
      <c r="R61" s="1388">
        <v>0.54791666666666583</v>
      </c>
      <c r="S61" s="1388">
        <v>0.55347222222222137</v>
      </c>
      <c r="T61" s="1388">
        <v>0.55833333333333246</v>
      </c>
      <c r="U61" s="1389">
        <v>0.563888888888888</v>
      </c>
      <c r="V61" s="1386"/>
      <c r="W61" s="989">
        <f t="shared" si="3"/>
        <v>41.29</v>
      </c>
      <c r="X61" s="867">
        <f t="shared" si="1"/>
        <v>9.236111111111095E-2</v>
      </c>
      <c r="Y61" s="989">
        <f t="shared" si="5"/>
        <v>18.627067669172966</v>
      </c>
      <c r="Z61" s="867">
        <f t="shared" si="4"/>
        <v>8.3333333333333037E-3</v>
      </c>
      <c r="AA61" s="147"/>
    </row>
    <row r="62" spans="2:27" x14ac:dyDescent="0.25">
      <c r="B62" s="1497"/>
      <c r="C62" s="113">
        <v>39</v>
      </c>
      <c r="D62" s="1381"/>
      <c r="E62" s="1387">
        <v>0.47986111111111041</v>
      </c>
      <c r="F62" s="1388">
        <v>0.48541666666666594</v>
      </c>
      <c r="G62" s="1388">
        <v>0.49027777777777704</v>
      </c>
      <c r="H62" s="1388">
        <v>0.49652777777777701</v>
      </c>
      <c r="I62" s="1388">
        <v>0.49930555555555478</v>
      </c>
      <c r="J62" s="1388">
        <v>0.5062499999999992</v>
      </c>
      <c r="K62" s="1388">
        <v>0.51805555555555471</v>
      </c>
      <c r="L62" s="1390">
        <v>0.52499999999999913</v>
      </c>
      <c r="M62" s="1388">
        <v>0.52847222222222134</v>
      </c>
      <c r="N62" s="1388">
        <v>0.53194444444444355</v>
      </c>
      <c r="O62" s="1388">
        <v>0.53402777777777688</v>
      </c>
      <c r="P62" s="1388">
        <v>0.5458333333333325</v>
      </c>
      <c r="Q62" s="1388">
        <v>0.55208333333333248</v>
      </c>
      <c r="R62" s="1388">
        <v>0.55624999999999913</v>
      </c>
      <c r="S62" s="1388">
        <v>0.56180555555555467</v>
      </c>
      <c r="T62" s="1388">
        <v>0.56666666666666576</v>
      </c>
      <c r="U62" s="1389">
        <v>0.5722222222222213</v>
      </c>
      <c r="V62" s="1386"/>
      <c r="W62" s="989">
        <f t="shared" si="3"/>
        <v>41.29</v>
      </c>
      <c r="X62" s="867">
        <f t="shared" si="1"/>
        <v>9.2361111111110894E-2</v>
      </c>
      <c r="Y62" s="989">
        <f t="shared" si="5"/>
        <v>18.627067669172977</v>
      </c>
      <c r="Z62" s="867">
        <f t="shared" si="4"/>
        <v>8.3333333333333037E-3</v>
      </c>
      <c r="AA62" s="147"/>
    </row>
    <row r="63" spans="2:27" x14ac:dyDescent="0.25">
      <c r="B63" s="1497"/>
      <c r="C63" s="113">
        <v>40</v>
      </c>
      <c r="D63" s="1381"/>
      <c r="E63" s="1387">
        <v>0.48819444444444371</v>
      </c>
      <c r="F63" s="1388">
        <v>0.49374999999999925</v>
      </c>
      <c r="G63" s="1388">
        <v>0.49861111111111034</v>
      </c>
      <c r="H63" s="1388">
        <v>0.50486111111111032</v>
      </c>
      <c r="I63" s="1388">
        <v>0.50763888888888808</v>
      </c>
      <c r="J63" s="1388">
        <v>0.5145833333333325</v>
      </c>
      <c r="K63" s="1388">
        <v>0.52638888888888802</v>
      </c>
      <c r="L63" s="1390">
        <v>0.53333333333333244</v>
      </c>
      <c r="M63" s="1388">
        <v>0.53680555555555465</v>
      </c>
      <c r="N63" s="1388">
        <v>0.54027777777777686</v>
      </c>
      <c r="O63" s="1388">
        <v>0.54236111111111018</v>
      </c>
      <c r="P63" s="1388">
        <v>0.55416666666666581</v>
      </c>
      <c r="Q63" s="1388">
        <v>0.56041666666666579</v>
      </c>
      <c r="R63" s="1388">
        <v>0.56458333333333244</v>
      </c>
      <c r="S63" s="1388">
        <v>0.57013888888888797</v>
      </c>
      <c r="T63" s="1388">
        <v>0.57499999999999907</v>
      </c>
      <c r="U63" s="1389">
        <v>0.5805555555555546</v>
      </c>
      <c r="V63" s="1386"/>
      <c r="W63" s="989">
        <f t="shared" si="3"/>
        <v>41.29</v>
      </c>
      <c r="X63" s="867">
        <f t="shared" si="1"/>
        <v>9.2361111111110894E-2</v>
      </c>
      <c r="Y63" s="989">
        <f t="shared" si="5"/>
        <v>18.627067669172977</v>
      </c>
      <c r="Z63" s="867">
        <f t="shared" si="4"/>
        <v>8.3333333333333037E-3</v>
      </c>
      <c r="AA63" s="147"/>
    </row>
    <row r="64" spans="2:27" x14ac:dyDescent="0.25">
      <c r="B64" s="1497"/>
      <c r="C64" s="113">
        <v>41</v>
      </c>
      <c r="D64" s="1381"/>
      <c r="E64" s="1387">
        <v>0.49652777777777701</v>
      </c>
      <c r="F64" s="1388">
        <v>0.50208333333333255</v>
      </c>
      <c r="G64" s="1388">
        <v>0.50694444444444364</v>
      </c>
      <c r="H64" s="1388">
        <v>0.51319444444444362</v>
      </c>
      <c r="I64" s="1388">
        <v>0.51597222222222139</v>
      </c>
      <c r="J64" s="1388">
        <v>0.52291666666666581</v>
      </c>
      <c r="K64" s="1388">
        <v>0.53472222222222132</v>
      </c>
      <c r="L64" s="1390">
        <v>0.54166666666666574</v>
      </c>
      <c r="M64" s="1388">
        <v>0.54513888888888795</v>
      </c>
      <c r="N64" s="1388">
        <v>0.54861111111111016</v>
      </c>
      <c r="O64" s="1388">
        <v>0.55069444444444349</v>
      </c>
      <c r="P64" s="1388">
        <v>0.56249999999999911</v>
      </c>
      <c r="Q64" s="1388">
        <v>0.56874999999999909</v>
      </c>
      <c r="R64" s="1388">
        <v>0.57291666666666574</v>
      </c>
      <c r="S64" s="1388">
        <v>0.57847222222222128</v>
      </c>
      <c r="T64" s="1388">
        <v>0.58333333333333237</v>
      </c>
      <c r="U64" s="1389">
        <v>0.58888888888888791</v>
      </c>
      <c r="V64" s="1386"/>
      <c r="W64" s="989">
        <f t="shared" si="3"/>
        <v>41.29</v>
      </c>
      <c r="X64" s="867">
        <f t="shared" si="1"/>
        <v>9.2361111111110894E-2</v>
      </c>
      <c r="Y64" s="989">
        <f t="shared" si="5"/>
        <v>18.627067669172977</v>
      </c>
      <c r="Z64" s="867">
        <f t="shared" si="4"/>
        <v>8.3333333333333037E-3</v>
      </c>
      <c r="AA64" s="147"/>
    </row>
    <row r="65" spans="2:27" x14ac:dyDescent="0.25">
      <c r="B65" s="1497"/>
      <c r="C65" s="113">
        <v>42</v>
      </c>
      <c r="D65" s="1381"/>
      <c r="E65" s="1387">
        <v>0.50486111111111032</v>
      </c>
      <c r="F65" s="1388">
        <v>0.51041666666666585</v>
      </c>
      <c r="G65" s="1388">
        <v>0.51527777777777695</v>
      </c>
      <c r="H65" s="1388">
        <v>0.52152777777777692</v>
      </c>
      <c r="I65" s="1388">
        <v>0.52430555555555469</v>
      </c>
      <c r="J65" s="1388">
        <v>0.53124999999999911</v>
      </c>
      <c r="K65" s="1388">
        <v>0.54305555555555463</v>
      </c>
      <c r="L65" s="1390">
        <v>0.54999999999999905</v>
      </c>
      <c r="M65" s="1388">
        <v>0.55347222222222126</v>
      </c>
      <c r="N65" s="1388">
        <v>0.55694444444444346</v>
      </c>
      <c r="O65" s="1388">
        <v>0.55902777777777679</v>
      </c>
      <c r="P65" s="1388">
        <v>0.57083333333333242</v>
      </c>
      <c r="Q65" s="1388">
        <v>0.57708333333333239</v>
      </c>
      <c r="R65" s="1388">
        <v>0.58124999999999905</v>
      </c>
      <c r="S65" s="1388">
        <v>0.58680555555555458</v>
      </c>
      <c r="T65" s="1388">
        <v>0.59166666666666567</v>
      </c>
      <c r="U65" s="1389">
        <v>0.59722222222222121</v>
      </c>
      <c r="V65" s="1386"/>
      <c r="W65" s="989">
        <f t="shared" si="3"/>
        <v>41.29</v>
      </c>
      <c r="X65" s="867">
        <f t="shared" si="1"/>
        <v>9.2361111111110894E-2</v>
      </c>
      <c r="Y65" s="989">
        <f t="shared" si="5"/>
        <v>18.627067669172977</v>
      </c>
      <c r="Z65" s="867">
        <f t="shared" si="4"/>
        <v>8.3333333333333037E-3</v>
      </c>
      <c r="AA65" s="147"/>
    </row>
    <row r="66" spans="2:27" x14ac:dyDescent="0.25">
      <c r="B66" s="1497"/>
      <c r="C66" s="113">
        <v>43</v>
      </c>
      <c r="D66" s="1381"/>
      <c r="E66" s="1387">
        <v>0.51319444444444362</v>
      </c>
      <c r="F66" s="1388">
        <v>0.51874999999999916</v>
      </c>
      <c r="G66" s="1388">
        <v>0.52361111111111025</v>
      </c>
      <c r="H66" s="1388">
        <v>0.52986111111111023</v>
      </c>
      <c r="I66" s="1388">
        <v>0.532638888888888</v>
      </c>
      <c r="J66" s="1388">
        <v>0.53958333333333242</v>
      </c>
      <c r="K66" s="1388">
        <v>0.55138888888888793</v>
      </c>
      <c r="L66" s="1390">
        <v>0.55833333333333235</v>
      </c>
      <c r="M66" s="1388">
        <v>0.56180555555555456</v>
      </c>
      <c r="N66" s="1388">
        <v>0.56527777777777677</v>
      </c>
      <c r="O66" s="1388">
        <v>0.56736111111111009</v>
      </c>
      <c r="P66" s="1388">
        <v>0.57916666666666572</v>
      </c>
      <c r="Q66" s="1388">
        <v>0.5854166666666657</v>
      </c>
      <c r="R66" s="1388">
        <v>0.58958333333333235</v>
      </c>
      <c r="S66" s="1388">
        <v>0.59513888888888788</v>
      </c>
      <c r="T66" s="1388">
        <v>0.59999999999999898</v>
      </c>
      <c r="U66" s="1389">
        <v>0.60555555555555451</v>
      </c>
      <c r="V66" s="1386"/>
      <c r="W66" s="989">
        <f t="shared" si="3"/>
        <v>41.29</v>
      </c>
      <c r="X66" s="867">
        <f t="shared" si="1"/>
        <v>9.2361111111110894E-2</v>
      </c>
      <c r="Y66" s="989">
        <f t="shared" si="5"/>
        <v>18.627067669172977</v>
      </c>
      <c r="Z66" s="867">
        <f t="shared" si="4"/>
        <v>8.3333333333333037E-3</v>
      </c>
      <c r="AA66" s="147"/>
    </row>
    <row r="67" spans="2:27" x14ac:dyDescent="0.25">
      <c r="B67" s="1497"/>
      <c r="C67" s="113">
        <v>44</v>
      </c>
      <c r="D67" s="1381"/>
      <c r="E67" s="1387">
        <v>0.52152777777777692</v>
      </c>
      <c r="F67" s="1388">
        <v>0.52708333333333246</v>
      </c>
      <c r="G67" s="1388">
        <v>0.53194444444444355</v>
      </c>
      <c r="H67" s="1388">
        <v>0.53819444444444353</v>
      </c>
      <c r="I67" s="1388">
        <v>0.5409722222222213</v>
      </c>
      <c r="J67" s="1388">
        <v>0.54791666666666572</v>
      </c>
      <c r="K67" s="1388">
        <v>0.55972222222222123</v>
      </c>
      <c r="L67" s="1390">
        <v>0.56666666666666565</v>
      </c>
      <c r="M67" s="1388">
        <v>0.57013888888888786</v>
      </c>
      <c r="N67" s="1388">
        <v>0.57361111111111007</v>
      </c>
      <c r="O67" s="1388">
        <v>0.5756944444444434</v>
      </c>
      <c r="P67" s="1388">
        <v>0.58749999999999902</v>
      </c>
      <c r="Q67" s="1388">
        <v>0.593749999999999</v>
      </c>
      <c r="R67" s="1388">
        <v>0.59791666666666565</v>
      </c>
      <c r="S67" s="1388">
        <v>0.60347222222222119</v>
      </c>
      <c r="T67" s="1388">
        <v>0.60833333333333228</v>
      </c>
      <c r="U67" s="1389">
        <v>0.61388888888888782</v>
      </c>
      <c r="V67" s="1386"/>
      <c r="W67" s="989">
        <f t="shared" si="3"/>
        <v>41.29</v>
      </c>
      <c r="X67" s="867">
        <f t="shared" si="1"/>
        <v>9.2361111111110894E-2</v>
      </c>
      <c r="Y67" s="989">
        <f t="shared" si="5"/>
        <v>18.627067669172977</v>
      </c>
      <c r="Z67" s="867">
        <f t="shared" si="4"/>
        <v>8.3333333333333037E-3</v>
      </c>
      <c r="AA67" s="147"/>
    </row>
    <row r="68" spans="2:27" x14ac:dyDescent="0.25">
      <c r="B68" s="1497"/>
      <c r="C68" s="113">
        <v>45</v>
      </c>
      <c r="D68" s="1381"/>
      <c r="E68" s="1387">
        <v>0.52986111111111023</v>
      </c>
      <c r="F68" s="1388">
        <v>0.53541666666666576</v>
      </c>
      <c r="G68" s="1388">
        <v>0.54027777777777686</v>
      </c>
      <c r="H68" s="1388">
        <v>0.54652777777777684</v>
      </c>
      <c r="I68" s="1388">
        <v>0.5493055555555546</v>
      </c>
      <c r="J68" s="1388">
        <v>0.55624999999999902</v>
      </c>
      <c r="K68" s="1388">
        <v>0.56805555555555454</v>
      </c>
      <c r="L68" s="1390">
        <v>0.57499999999999896</v>
      </c>
      <c r="M68" s="1388">
        <v>0.57847222222222117</v>
      </c>
      <c r="N68" s="1388">
        <v>0.58194444444444338</v>
      </c>
      <c r="O68" s="1388">
        <v>0.5840277777777767</v>
      </c>
      <c r="P68" s="1388">
        <v>0.59583333333333233</v>
      </c>
      <c r="Q68" s="1388">
        <v>0.6020833333333323</v>
      </c>
      <c r="R68" s="1388">
        <v>0.60624999999999896</v>
      </c>
      <c r="S68" s="1388">
        <v>0.61180555555555449</v>
      </c>
      <c r="T68" s="1388">
        <v>0.61666666666666559</v>
      </c>
      <c r="U68" s="1389">
        <v>0.62222222222222112</v>
      </c>
      <c r="V68" s="1386"/>
      <c r="W68" s="989">
        <f t="shared" si="3"/>
        <v>41.29</v>
      </c>
      <c r="X68" s="867">
        <f t="shared" si="1"/>
        <v>9.2361111111110894E-2</v>
      </c>
      <c r="Y68" s="989">
        <f t="shared" si="5"/>
        <v>18.627067669172977</v>
      </c>
      <c r="Z68" s="867">
        <f t="shared" si="4"/>
        <v>8.3333333333333037E-3</v>
      </c>
      <c r="AA68" s="147"/>
    </row>
    <row r="69" spans="2:27" x14ac:dyDescent="0.25">
      <c r="B69" s="1497"/>
      <c r="C69" s="113">
        <v>46</v>
      </c>
      <c r="D69" s="1381"/>
      <c r="E69" s="1387">
        <v>0.53819444444444353</v>
      </c>
      <c r="F69" s="1388">
        <v>0.54374999999999907</v>
      </c>
      <c r="G69" s="1388">
        <v>0.54861111111111016</v>
      </c>
      <c r="H69" s="1388">
        <v>0.55486111111111014</v>
      </c>
      <c r="I69" s="1388">
        <v>0.55763888888888791</v>
      </c>
      <c r="J69" s="1388">
        <v>0.56458333333333233</v>
      </c>
      <c r="K69" s="1388">
        <v>0.57638888888888784</v>
      </c>
      <c r="L69" s="1390">
        <v>0.58333333333333226</v>
      </c>
      <c r="M69" s="1388">
        <v>0.58680555555555447</v>
      </c>
      <c r="N69" s="1388">
        <v>0.59027777777777668</v>
      </c>
      <c r="O69" s="1388">
        <v>0.59236111111111001</v>
      </c>
      <c r="P69" s="1388">
        <v>0.60416666666666563</v>
      </c>
      <c r="Q69" s="1388">
        <v>0.61041666666666561</v>
      </c>
      <c r="R69" s="1388">
        <v>0.61458333333333226</v>
      </c>
      <c r="S69" s="1388">
        <v>0.6201388888888878</v>
      </c>
      <c r="T69" s="1388">
        <v>0.62499999999999889</v>
      </c>
      <c r="U69" s="1389">
        <v>0.63055555555555443</v>
      </c>
      <c r="V69" s="1386"/>
      <c r="W69" s="989">
        <f t="shared" si="3"/>
        <v>41.29</v>
      </c>
      <c r="X69" s="867">
        <f t="shared" si="1"/>
        <v>9.2361111111110894E-2</v>
      </c>
      <c r="Y69" s="989">
        <f t="shared" si="5"/>
        <v>18.627067669172977</v>
      </c>
      <c r="Z69" s="867">
        <f t="shared" si="4"/>
        <v>8.3333333333333037E-3</v>
      </c>
      <c r="AA69" s="147"/>
    </row>
    <row r="70" spans="2:27" x14ac:dyDescent="0.25">
      <c r="B70" s="1497"/>
      <c r="C70" s="113">
        <v>47</v>
      </c>
      <c r="D70" s="1381"/>
      <c r="E70" s="1387">
        <v>0.54652777777777684</v>
      </c>
      <c r="F70" s="1388">
        <v>0.55208333333333237</v>
      </c>
      <c r="G70" s="1388">
        <v>0.55694444444444346</v>
      </c>
      <c r="H70" s="1388">
        <v>0.56319444444444344</v>
      </c>
      <c r="I70" s="1388">
        <v>0.56597222222222121</v>
      </c>
      <c r="J70" s="1388">
        <v>0.57291666666666563</v>
      </c>
      <c r="K70" s="1388">
        <v>0.58472222222222114</v>
      </c>
      <c r="L70" s="1390">
        <v>0.59166666666666556</v>
      </c>
      <c r="M70" s="1388">
        <v>0.59513888888888777</v>
      </c>
      <c r="N70" s="1388">
        <v>0.59861111111110998</v>
      </c>
      <c r="O70" s="1388">
        <v>0.60069444444444331</v>
      </c>
      <c r="P70" s="1388">
        <v>0.61249999999999893</v>
      </c>
      <c r="Q70" s="1388">
        <v>0.61874999999999891</v>
      </c>
      <c r="R70" s="1388">
        <v>0.62291666666666556</v>
      </c>
      <c r="S70" s="1388">
        <v>0.6284722222222211</v>
      </c>
      <c r="T70" s="1388">
        <v>0.63333333333333219</v>
      </c>
      <c r="U70" s="1389">
        <v>0.63888888888888773</v>
      </c>
      <c r="V70" s="1386"/>
      <c r="W70" s="989">
        <f t="shared" si="3"/>
        <v>41.29</v>
      </c>
      <c r="X70" s="867">
        <f t="shared" si="1"/>
        <v>9.2361111111110894E-2</v>
      </c>
      <c r="Y70" s="989">
        <f t="shared" si="5"/>
        <v>18.627067669172977</v>
      </c>
      <c r="Z70" s="867">
        <f t="shared" si="4"/>
        <v>8.3333333333333037E-3</v>
      </c>
      <c r="AA70" s="147"/>
    </row>
    <row r="71" spans="2:27" x14ac:dyDescent="0.25">
      <c r="B71" s="1497"/>
      <c r="C71" s="113">
        <v>48</v>
      </c>
      <c r="D71" s="1381"/>
      <c r="E71" s="1387">
        <v>0.55486111111111014</v>
      </c>
      <c r="F71" s="1388">
        <v>0.56041666666666567</v>
      </c>
      <c r="G71" s="1388">
        <v>0.56527777777777677</v>
      </c>
      <c r="H71" s="1388">
        <v>0.57152777777777675</v>
      </c>
      <c r="I71" s="1388">
        <v>0.57430555555555451</v>
      </c>
      <c r="J71" s="1388">
        <v>0.58124999999999893</v>
      </c>
      <c r="K71" s="1388">
        <v>0.59305555555555445</v>
      </c>
      <c r="L71" s="1390">
        <v>0.59999999999999887</v>
      </c>
      <c r="M71" s="1388">
        <v>0.60347222222222108</v>
      </c>
      <c r="N71" s="1388">
        <v>0.60694444444444329</v>
      </c>
      <c r="O71" s="1388">
        <v>0.60902777777777661</v>
      </c>
      <c r="P71" s="1388">
        <v>0.62083333333333224</v>
      </c>
      <c r="Q71" s="1388">
        <v>0.62708333333333222</v>
      </c>
      <c r="R71" s="1388">
        <v>0.63124999999999887</v>
      </c>
      <c r="S71" s="1388">
        <v>0.6368055555555544</v>
      </c>
      <c r="T71" s="1388">
        <v>0.6416666666666655</v>
      </c>
      <c r="U71" s="1389">
        <v>0.64722222222222103</v>
      </c>
      <c r="V71" s="1386"/>
      <c r="W71" s="989">
        <f t="shared" si="3"/>
        <v>41.29</v>
      </c>
      <c r="X71" s="867">
        <f t="shared" si="1"/>
        <v>9.2361111111110894E-2</v>
      </c>
      <c r="Y71" s="989">
        <f t="shared" si="5"/>
        <v>18.627067669172977</v>
      </c>
      <c r="Z71" s="867">
        <f t="shared" si="4"/>
        <v>8.3333333333333037E-3</v>
      </c>
      <c r="AA71" s="147"/>
    </row>
    <row r="72" spans="2:27" x14ac:dyDescent="0.25">
      <c r="B72" s="1497"/>
      <c r="C72" s="113">
        <v>49</v>
      </c>
      <c r="D72" s="1381"/>
      <c r="E72" s="1387">
        <v>0.56319444444444344</v>
      </c>
      <c r="F72" s="1388">
        <v>0.56874999999999898</v>
      </c>
      <c r="G72" s="1388">
        <v>0.57361111111111007</v>
      </c>
      <c r="H72" s="1388">
        <v>0.57986111111111005</v>
      </c>
      <c r="I72" s="1388">
        <v>0.58263888888888782</v>
      </c>
      <c r="J72" s="1388">
        <v>0.58958333333333224</v>
      </c>
      <c r="K72" s="1388">
        <v>0.60138888888888775</v>
      </c>
      <c r="L72" s="1390">
        <v>0.60833333333333217</v>
      </c>
      <c r="M72" s="1388">
        <v>0.61180555555555438</v>
      </c>
      <c r="N72" s="1388">
        <v>0.61527777777777659</v>
      </c>
      <c r="O72" s="1388">
        <v>0.61736111111110992</v>
      </c>
      <c r="P72" s="1388">
        <v>0.62916666666666554</v>
      </c>
      <c r="Q72" s="1388">
        <v>0.63541666666666552</v>
      </c>
      <c r="R72" s="1388">
        <v>0.63958333333333217</v>
      </c>
      <c r="S72" s="1388">
        <v>0.64513888888888771</v>
      </c>
      <c r="T72" s="1388">
        <v>0.6499999999999988</v>
      </c>
      <c r="U72" s="1389">
        <v>0.65555555555555434</v>
      </c>
      <c r="V72" s="1386"/>
      <c r="W72" s="989">
        <f t="shared" si="3"/>
        <v>41.29</v>
      </c>
      <c r="X72" s="867">
        <f t="shared" si="1"/>
        <v>9.2361111111110894E-2</v>
      </c>
      <c r="Y72" s="989">
        <f t="shared" si="5"/>
        <v>18.627067669172977</v>
      </c>
      <c r="Z72" s="867">
        <f t="shared" si="4"/>
        <v>8.3333333333333037E-3</v>
      </c>
      <c r="AA72" s="147"/>
    </row>
    <row r="73" spans="2:27" x14ac:dyDescent="0.25">
      <c r="B73" s="1497"/>
      <c r="C73" s="113">
        <v>50</v>
      </c>
      <c r="D73" s="1381"/>
      <c r="E73" s="1387">
        <v>0.57152777777777675</v>
      </c>
      <c r="F73" s="1388">
        <v>0.57708333333333228</v>
      </c>
      <c r="G73" s="1388">
        <v>0.58194444444444338</v>
      </c>
      <c r="H73" s="1388">
        <v>0.58819444444444335</v>
      </c>
      <c r="I73" s="1388">
        <v>0.59097222222222112</v>
      </c>
      <c r="J73" s="1388">
        <v>0.59791666666666554</v>
      </c>
      <c r="K73" s="1388">
        <v>0.60972222222222106</v>
      </c>
      <c r="L73" s="1390">
        <v>0.61666666666666548</v>
      </c>
      <c r="M73" s="1388">
        <v>0.62013888888888768</v>
      </c>
      <c r="N73" s="1388">
        <v>0.62361111111110989</v>
      </c>
      <c r="O73" s="1388">
        <v>0.62569444444444322</v>
      </c>
      <c r="P73" s="1388">
        <v>0.63749999999999885</v>
      </c>
      <c r="Q73" s="1388">
        <v>0.64374999999999882</v>
      </c>
      <c r="R73" s="1388">
        <v>0.64791666666666548</v>
      </c>
      <c r="S73" s="1388">
        <v>0.65347222222222101</v>
      </c>
      <c r="T73" s="1388">
        <v>0.6583333333333321</v>
      </c>
      <c r="U73" s="1389">
        <v>0.66388888888888764</v>
      </c>
      <c r="V73" s="1386"/>
      <c r="W73" s="989">
        <f t="shared" si="3"/>
        <v>41.29</v>
      </c>
      <c r="X73" s="867">
        <f t="shared" si="1"/>
        <v>9.2361111111110894E-2</v>
      </c>
      <c r="Y73" s="989">
        <f t="shared" si="5"/>
        <v>18.627067669172977</v>
      </c>
      <c r="Z73" s="867">
        <f t="shared" si="4"/>
        <v>8.3333333333333037E-3</v>
      </c>
      <c r="AA73" s="147"/>
    </row>
    <row r="74" spans="2:27" x14ac:dyDescent="0.25">
      <c r="B74" s="1497"/>
      <c r="C74" s="113">
        <v>51</v>
      </c>
      <c r="D74" s="1381"/>
      <c r="E74" s="1387">
        <v>0.57986111111111005</v>
      </c>
      <c r="F74" s="1388">
        <v>0.58541666666666559</v>
      </c>
      <c r="G74" s="1388">
        <v>0.59027777777777668</v>
      </c>
      <c r="H74" s="1388">
        <v>0.59652777777777666</v>
      </c>
      <c r="I74" s="1388">
        <v>0.59930555555555443</v>
      </c>
      <c r="J74" s="1388">
        <v>0.60624999999999885</v>
      </c>
      <c r="K74" s="1388">
        <v>0.61805555555555436</v>
      </c>
      <c r="L74" s="1390">
        <v>0.62499999999999878</v>
      </c>
      <c r="M74" s="1388">
        <v>0.62847222222222099</v>
      </c>
      <c r="N74" s="1388">
        <v>0.6319444444444432</v>
      </c>
      <c r="O74" s="1388">
        <v>0.63402777777777652</v>
      </c>
      <c r="P74" s="1388">
        <v>0.64583333333333215</v>
      </c>
      <c r="Q74" s="1388">
        <v>0.65208333333333213</v>
      </c>
      <c r="R74" s="1388">
        <v>0.65624999999999878</v>
      </c>
      <c r="S74" s="1388">
        <v>0.66180555555555431</v>
      </c>
      <c r="T74" s="1388">
        <v>0.66666666666666541</v>
      </c>
      <c r="U74" s="1389">
        <v>0.67222222222222094</v>
      </c>
      <c r="V74" s="1386"/>
      <c r="W74" s="989">
        <f t="shared" si="3"/>
        <v>41.29</v>
      </c>
      <c r="X74" s="867">
        <f t="shared" si="1"/>
        <v>9.2361111111110894E-2</v>
      </c>
      <c r="Y74" s="989">
        <f t="shared" si="5"/>
        <v>18.627067669172977</v>
      </c>
      <c r="Z74" s="867">
        <f t="shared" si="4"/>
        <v>8.3333333333333037E-3</v>
      </c>
      <c r="AA74" s="147"/>
    </row>
    <row r="75" spans="2:27" x14ac:dyDescent="0.25">
      <c r="B75" s="1497"/>
      <c r="C75" s="113">
        <v>52</v>
      </c>
      <c r="D75" s="1381"/>
      <c r="E75" s="1387">
        <v>0.58819444444444335</v>
      </c>
      <c r="F75" s="1388">
        <v>0.59374999999999889</v>
      </c>
      <c r="G75" s="1388">
        <v>0.59861111111110998</v>
      </c>
      <c r="H75" s="1388">
        <v>0.60486111111110996</v>
      </c>
      <c r="I75" s="1388">
        <v>0.60763888888888773</v>
      </c>
      <c r="J75" s="1388">
        <v>0.61458333333333215</v>
      </c>
      <c r="K75" s="1388">
        <v>0.62638888888888766</v>
      </c>
      <c r="L75" s="1390">
        <v>0.63333333333333208</v>
      </c>
      <c r="M75" s="1388">
        <v>0.63680555555555429</v>
      </c>
      <c r="N75" s="1388">
        <v>0.6402777777777765</v>
      </c>
      <c r="O75" s="1388">
        <v>0.64236111111110983</v>
      </c>
      <c r="P75" s="1388">
        <v>0.65416666666666545</v>
      </c>
      <c r="Q75" s="1388">
        <v>0.66041666666666543</v>
      </c>
      <c r="R75" s="1388">
        <v>0.66458333333333208</v>
      </c>
      <c r="S75" s="1388">
        <v>0.67013888888888762</v>
      </c>
      <c r="T75" s="1388">
        <v>0.67499999999999871</v>
      </c>
      <c r="U75" s="1389">
        <v>0.68055555555555425</v>
      </c>
      <c r="V75" s="1386"/>
      <c r="W75" s="989">
        <f t="shared" si="3"/>
        <v>41.29</v>
      </c>
      <c r="X75" s="867">
        <f t="shared" si="1"/>
        <v>9.2361111111110894E-2</v>
      </c>
      <c r="Y75" s="989">
        <f t="shared" si="5"/>
        <v>18.627067669172977</v>
      </c>
      <c r="Z75" s="867">
        <f t="shared" si="4"/>
        <v>8.3333333333333037E-3</v>
      </c>
      <c r="AA75" s="147"/>
    </row>
    <row r="76" spans="2:27" x14ac:dyDescent="0.25">
      <c r="B76" s="1497"/>
      <c r="C76" s="113">
        <v>53</v>
      </c>
      <c r="D76" s="1381"/>
      <c r="E76" s="1387">
        <v>0.59652777777777666</v>
      </c>
      <c r="F76" s="1388">
        <v>0.60208333333333219</v>
      </c>
      <c r="G76" s="1388">
        <v>0.60694444444444329</v>
      </c>
      <c r="H76" s="1388">
        <v>0.61319444444444327</v>
      </c>
      <c r="I76" s="1388">
        <v>0.61597222222222103</v>
      </c>
      <c r="J76" s="1388">
        <v>0.62291666666666545</v>
      </c>
      <c r="K76" s="1388">
        <v>0.63472222222222097</v>
      </c>
      <c r="L76" s="1390">
        <v>0.64166666666666539</v>
      </c>
      <c r="M76" s="1388">
        <v>0.6451388888888876</v>
      </c>
      <c r="N76" s="1388">
        <v>0.64861111111110981</v>
      </c>
      <c r="O76" s="1388">
        <v>0.65069444444444313</v>
      </c>
      <c r="P76" s="1388">
        <v>0.66249999999999876</v>
      </c>
      <c r="Q76" s="1388">
        <v>0.66874999999999873</v>
      </c>
      <c r="R76" s="1388">
        <v>0.67291666666666539</v>
      </c>
      <c r="S76" s="1388">
        <v>0.67847222222222092</v>
      </c>
      <c r="T76" s="1388">
        <v>0.68333333333333202</v>
      </c>
      <c r="U76" s="1389">
        <v>0.68888888888888755</v>
      </c>
      <c r="V76" s="1386"/>
      <c r="W76" s="989">
        <f t="shared" si="3"/>
        <v>41.29</v>
      </c>
      <c r="X76" s="867">
        <f t="shared" si="1"/>
        <v>9.2361111111110894E-2</v>
      </c>
      <c r="Y76" s="989">
        <f t="shared" si="5"/>
        <v>18.627067669172977</v>
      </c>
      <c r="Z76" s="867">
        <f t="shared" si="4"/>
        <v>8.3333333333333037E-3</v>
      </c>
      <c r="AA76" s="147"/>
    </row>
    <row r="77" spans="2:27" x14ac:dyDescent="0.25">
      <c r="B77" s="1497"/>
      <c r="C77" s="113">
        <v>54</v>
      </c>
      <c r="D77" s="1381"/>
      <c r="E77" s="1387">
        <v>0.60486111111110996</v>
      </c>
      <c r="F77" s="1388">
        <v>0.6104166666666655</v>
      </c>
      <c r="G77" s="1388">
        <v>0.61527777777777659</v>
      </c>
      <c r="H77" s="1388">
        <v>0.62152777777777657</v>
      </c>
      <c r="I77" s="1388">
        <v>0.62430555555555434</v>
      </c>
      <c r="J77" s="1388">
        <v>0.63124999999999876</v>
      </c>
      <c r="K77" s="1388">
        <v>0.64305555555555427</v>
      </c>
      <c r="L77" s="1390">
        <v>0.64999999999999869</v>
      </c>
      <c r="M77" s="1388">
        <v>0.6534722222222209</v>
      </c>
      <c r="N77" s="1388">
        <v>0.65694444444444311</v>
      </c>
      <c r="O77" s="1388">
        <v>0.65902777777777644</v>
      </c>
      <c r="P77" s="1388">
        <v>0.67083333333333206</v>
      </c>
      <c r="Q77" s="1388">
        <v>0.67708333333333204</v>
      </c>
      <c r="R77" s="1388">
        <v>0.68124999999999869</v>
      </c>
      <c r="S77" s="1388">
        <v>0.68680555555555423</v>
      </c>
      <c r="T77" s="1388">
        <v>0.69166666666666532</v>
      </c>
      <c r="U77" s="1389">
        <v>0.69722222222222086</v>
      </c>
      <c r="V77" s="1386"/>
      <c r="W77" s="989">
        <f t="shared" si="3"/>
        <v>41.29</v>
      </c>
      <c r="X77" s="867">
        <f t="shared" si="1"/>
        <v>9.2361111111110894E-2</v>
      </c>
      <c r="Y77" s="989">
        <f t="shared" si="5"/>
        <v>18.627067669172977</v>
      </c>
      <c r="Z77" s="867">
        <f t="shared" si="4"/>
        <v>8.3333333333333037E-3</v>
      </c>
      <c r="AA77" s="147"/>
    </row>
    <row r="78" spans="2:27" x14ac:dyDescent="0.25">
      <c r="B78" s="1497"/>
      <c r="C78" s="113">
        <v>55</v>
      </c>
      <c r="D78" s="1381"/>
      <c r="E78" s="1387">
        <v>0.61319444444444327</v>
      </c>
      <c r="F78" s="1388">
        <v>0.6187499999999988</v>
      </c>
      <c r="G78" s="1388">
        <v>0.62361111111110989</v>
      </c>
      <c r="H78" s="1388">
        <v>0.62986111111110987</v>
      </c>
      <c r="I78" s="1388">
        <v>0.63263888888888764</v>
      </c>
      <c r="J78" s="1388">
        <v>0.63958333333333206</v>
      </c>
      <c r="K78" s="1388">
        <v>0.65138888888888757</v>
      </c>
      <c r="L78" s="1390">
        <v>0.65833333333333199</v>
      </c>
      <c r="M78" s="1388">
        <v>0.6618055555555542</v>
      </c>
      <c r="N78" s="1388">
        <v>0.66527777777777641</v>
      </c>
      <c r="O78" s="1388">
        <v>0.66736111111110974</v>
      </c>
      <c r="P78" s="1388">
        <v>0.67916666666666536</v>
      </c>
      <c r="Q78" s="1388">
        <v>0.68541666666666534</v>
      </c>
      <c r="R78" s="1388">
        <v>0.68958333333333199</v>
      </c>
      <c r="S78" s="1388">
        <v>0.69513888888888753</v>
      </c>
      <c r="T78" s="1388">
        <v>0.69999999999999862</v>
      </c>
      <c r="U78" s="1389">
        <v>0.70555555555555416</v>
      </c>
      <c r="V78" s="1386"/>
      <c r="W78" s="989">
        <f t="shared" si="3"/>
        <v>41.29</v>
      </c>
      <c r="X78" s="867">
        <f t="shared" si="1"/>
        <v>9.2361111111110894E-2</v>
      </c>
      <c r="Y78" s="989">
        <f t="shared" si="5"/>
        <v>18.627067669172977</v>
      </c>
      <c r="Z78" s="867">
        <f t="shared" si="4"/>
        <v>8.3333333333333037E-3</v>
      </c>
      <c r="AA78" s="147"/>
    </row>
    <row r="79" spans="2:27" x14ac:dyDescent="0.25">
      <c r="B79" s="1497"/>
      <c r="C79" s="113">
        <v>56</v>
      </c>
      <c r="D79" s="1381"/>
      <c r="E79" s="1387">
        <v>0.62152777777777657</v>
      </c>
      <c r="F79" s="1388">
        <v>0.6270833333333321</v>
      </c>
      <c r="G79" s="1388">
        <v>0.6319444444444432</v>
      </c>
      <c r="H79" s="1388">
        <v>0.63819444444444318</v>
      </c>
      <c r="I79" s="1388">
        <v>0.64097222222222094</v>
      </c>
      <c r="J79" s="1388">
        <v>0.64791666666666536</v>
      </c>
      <c r="K79" s="1388">
        <v>0.65972222222222088</v>
      </c>
      <c r="L79" s="1390">
        <v>0.6666666666666653</v>
      </c>
      <c r="M79" s="1388">
        <v>0.67013888888888751</v>
      </c>
      <c r="N79" s="1388">
        <v>0.67361111111110972</v>
      </c>
      <c r="O79" s="1388">
        <v>0.67569444444444304</v>
      </c>
      <c r="P79" s="1388">
        <v>0.68749999999999867</v>
      </c>
      <c r="Q79" s="1388">
        <v>0.69374999999999865</v>
      </c>
      <c r="R79" s="1388">
        <v>0.6979166666666653</v>
      </c>
      <c r="S79" s="1388">
        <v>0.70347222222222083</v>
      </c>
      <c r="T79" s="1388">
        <v>0.70833333333333193</v>
      </c>
      <c r="U79" s="1389">
        <v>0.71388888888888746</v>
      </c>
      <c r="V79" s="1386"/>
      <c r="W79" s="989">
        <f t="shared" si="3"/>
        <v>41.29</v>
      </c>
      <c r="X79" s="867">
        <f t="shared" si="1"/>
        <v>9.2361111111110894E-2</v>
      </c>
      <c r="Y79" s="989">
        <f t="shared" si="5"/>
        <v>18.627067669172977</v>
      </c>
      <c r="Z79" s="867">
        <f t="shared" si="4"/>
        <v>8.3333333333333037E-3</v>
      </c>
      <c r="AA79" s="147"/>
    </row>
    <row r="80" spans="2:27" x14ac:dyDescent="0.25">
      <c r="B80" s="1497"/>
      <c r="C80" s="113">
        <v>57</v>
      </c>
      <c r="D80" s="1381"/>
      <c r="E80" s="1387">
        <v>0.62986111111110987</v>
      </c>
      <c r="F80" s="1388">
        <v>0.63541666666666541</v>
      </c>
      <c r="G80" s="1388">
        <v>0.6402777777777765</v>
      </c>
      <c r="H80" s="1388">
        <v>0.64652777777777648</v>
      </c>
      <c r="I80" s="1388">
        <v>0.64930555555555425</v>
      </c>
      <c r="J80" s="1388">
        <v>0.65624999999999867</v>
      </c>
      <c r="K80" s="1388">
        <v>0.66805555555555418</v>
      </c>
      <c r="L80" s="1390">
        <v>0.6749999999999986</v>
      </c>
      <c r="M80" s="1388">
        <v>0.67847222222222081</v>
      </c>
      <c r="N80" s="1388">
        <v>0.68194444444444302</v>
      </c>
      <c r="O80" s="1388">
        <v>0.68402777777777635</v>
      </c>
      <c r="P80" s="1388">
        <v>0.69583333333333197</v>
      </c>
      <c r="Q80" s="1388">
        <v>0.70208333333333195</v>
      </c>
      <c r="R80" s="1388">
        <v>0.7062499999999986</v>
      </c>
      <c r="S80" s="1388">
        <v>0.71180555555555414</v>
      </c>
      <c r="T80" s="1388">
        <v>0.71666666666666523</v>
      </c>
      <c r="U80" s="1389">
        <v>0.72222222222222077</v>
      </c>
      <c r="V80" s="1386"/>
      <c r="W80" s="989">
        <f t="shared" si="3"/>
        <v>41.29</v>
      </c>
      <c r="X80" s="867">
        <f t="shared" si="1"/>
        <v>9.2361111111110894E-2</v>
      </c>
      <c r="Y80" s="989">
        <f t="shared" si="5"/>
        <v>18.627067669172977</v>
      </c>
      <c r="Z80" s="867">
        <f t="shared" si="4"/>
        <v>8.3333333333333037E-3</v>
      </c>
      <c r="AA80" s="147"/>
    </row>
    <row r="81" spans="2:27" x14ac:dyDescent="0.25">
      <c r="B81" s="1497"/>
      <c r="C81" s="113">
        <v>58</v>
      </c>
      <c r="D81" s="1381"/>
      <c r="E81" s="1387">
        <v>0.63819444444444318</v>
      </c>
      <c r="F81" s="1388">
        <v>0.64374999999999871</v>
      </c>
      <c r="G81" s="1388">
        <v>0.64861111111110981</v>
      </c>
      <c r="H81" s="1388">
        <v>0.65486111111110978</v>
      </c>
      <c r="I81" s="1388">
        <v>0.65763888888888755</v>
      </c>
      <c r="J81" s="1388">
        <v>0.66458333333333197</v>
      </c>
      <c r="K81" s="1388">
        <v>0.67638888888888749</v>
      </c>
      <c r="L81" s="1390">
        <v>0.6833333333333319</v>
      </c>
      <c r="M81" s="1388">
        <v>0.68680555555555411</v>
      </c>
      <c r="N81" s="1388">
        <v>0.69027777777777632</v>
      </c>
      <c r="O81" s="1388">
        <v>0.69236111111110965</v>
      </c>
      <c r="P81" s="1388">
        <v>0.70416666666666528</v>
      </c>
      <c r="Q81" s="1388">
        <v>0.71041666666666525</v>
      </c>
      <c r="R81" s="1388">
        <v>0.7145833333333319</v>
      </c>
      <c r="S81" s="1388">
        <v>0.72013888888888744</v>
      </c>
      <c r="T81" s="1388">
        <v>0.72499999999999853</v>
      </c>
      <c r="U81" s="1389">
        <v>0.73055555555555407</v>
      </c>
      <c r="V81" s="1386"/>
      <c r="W81" s="989">
        <f t="shared" si="3"/>
        <v>41.29</v>
      </c>
      <c r="X81" s="867">
        <f t="shared" si="1"/>
        <v>9.2361111111110894E-2</v>
      </c>
      <c r="Y81" s="989">
        <f t="shared" si="5"/>
        <v>18.627067669172977</v>
      </c>
      <c r="Z81" s="867">
        <f t="shared" si="4"/>
        <v>8.3333333333333037E-3</v>
      </c>
      <c r="AA81" s="147"/>
    </row>
    <row r="82" spans="2:27" x14ac:dyDescent="0.25">
      <c r="B82" s="1497"/>
      <c r="C82" s="113">
        <v>59</v>
      </c>
      <c r="D82" s="1381"/>
      <c r="E82" s="1387">
        <v>0.64652777777777648</v>
      </c>
      <c r="F82" s="1388">
        <v>0.65208333333333202</v>
      </c>
      <c r="G82" s="1388">
        <v>0.65694444444444311</v>
      </c>
      <c r="H82" s="1388">
        <v>0.66319444444444309</v>
      </c>
      <c r="I82" s="1388">
        <v>0.66597222222222086</v>
      </c>
      <c r="J82" s="1388">
        <v>0.67291666666666528</v>
      </c>
      <c r="K82" s="1388">
        <v>0.68472222222222079</v>
      </c>
      <c r="L82" s="1390">
        <v>0.69166666666666521</v>
      </c>
      <c r="M82" s="1388">
        <v>0.69513888888888742</v>
      </c>
      <c r="N82" s="1388">
        <v>0.69861111111110963</v>
      </c>
      <c r="O82" s="1388">
        <v>0.70069444444444295</v>
      </c>
      <c r="P82" s="1388">
        <v>0.71249999999999858</v>
      </c>
      <c r="Q82" s="1388">
        <v>0.71874999999999856</v>
      </c>
      <c r="R82" s="1388">
        <v>0.72291666666666521</v>
      </c>
      <c r="S82" s="1388">
        <v>0.72847222222222074</v>
      </c>
      <c r="T82" s="1388">
        <v>0.73333333333333184</v>
      </c>
      <c r="U82" s="1389">
        <v>0.73888888888888737</v>
      </c>
      <c r="V82" s="1386"/>
      <c r="W82" s="989">
        <f t="shared" si="3"/>
        <v>41.29</v>
      </c>
      <c r="X82" s="867">
        <f t="shared" si="1"/>
        <v>9.2361111111110894E-2</v>
      </c>
      <c r="Y82" s="989">
        <f t="shared" si="5"/>
        <v>18.627067669172977</v>
      </c>
      <c r="Z82" s="867">
        <f t="shared" si="4"/>
        <v>8.3333333333333037E-3</v>
      </c>
      <c r="AA82" s="147"/>
    </row>
    <row r="83" spans="2:27" x14ac:dyDescent="0.25">
      <c r="B83" s="1497"/>
      <c r="C83" s="113">
        <v>60</v>
      </c>
      <c r="D83" s="1381"/>
      <c r="E83" s="1387">
        <v>0.65486111111110978</v>
      </c>
      <c r="F83" s="1388">
        <v>0.66041666666666532</v>
      </c>
      <c r="G83" s="1388">
        <v>0.66527777777777641</v>
      </c>
      <c r="H83" s="1388">
        <v>0.67152777777777639</v>
      </c>
      <c r="I83" s="1388">
        <v>0.67430555555555416</v>
      </c>
      <c r="J83" s="1388">
        <v>0.68124999999999858</v>
      </c>
      <c r="K83" s="1388">
        <v>0.69305555555555409</v>
      </c>
      <c r="L83" s="1390">
        <v>0.69999999999999851</v>
      </c>
      <c r="M83" s="1388">
        <v>0.70347222222222072</v>
      </c>
      <c r="N83" s="1388">
        <v>0.70694444444444293</v>
      </c>
      <c r="O83" s="1388">
        <v>0.70902777777777626</v>
      </c>
      <c r="P83" s="1388">
        <v>0.72083333333333188</v>
      </c>
      <c r="Q83" s="1388">
        <v>0.72708333333333186</v>
      </c>
      <c r="R83" s="1388">
        <v>0.73124999999999851</v>
      </c>
      <c r="S83" s="1388">
        <v>0.73680555555555405</v>
      </c>
      <c r="T83" s="1388">
        <v>0.74166666666666514</v>
      </c>
      <c r="U83" s="1389">
        <v>0.74722222222222068</v>
      </c>
      <c r="V83" s="1386"/>
      <c r="W83" s="989">
        <f t="shared" si="3"/>
        <v>41.29</v>
      </c>
      <c r="X83" s="867">
        <f t="shared" si="1"/>
        <v>9.2361111111110894E-2</v>
      </c>
      <c r="Y83" s="989">
        <f t="shared" si="5"/>
        <v>18.627067669172977</v>
      </c>
      <c r="Z83" s="867">
        <f t="shared" si="4"/>
        <v>8.3333333333333037E-3</v>
      </c>
      <c r="AA83" s="147"/>
    </row>
    <row r="84" spans="2:27" x14ac:dyDescent="0.25">
      <c r="B84" s="1497"/>
      <c r="C84" s="113">
        <v>61</v>
      </c>
      <c r="D84" s="1381"/>
      <c r="E84" s="1387">
        <v>0.66319444444444309</v>
      </c>
      <c r="F84" s="1388">
        <v>0.66874999999999862</v>
      </c>
      <c r="G84" s="1388">
        <v>0.67361111111110972</v>
      </c>
      <c r="H84" s="1388">
        <v>0.67986111111110969</v>
      </c>
      <c r="I84" s="1388">
        <v>0.68263888888888746</v>
      </c>
      <c r="J84" s="1388">
        <v>0.68958333333333188</v>
      </c>
      <c r="K84" s="1388">
        <v>0.7013888888888874</v>
      </c>
      <c r="L84" s="1390">
        <v>0.70833333333333182</v>
      </c>
      <c r="M84" s="1388">
        <v>0.71180555555555403</v>
      </c>
      <c r="N84" s="1388">
        <v>0.71527777777777624</v>
      </c>
      <c r="O84" s="1388">
        <v>0.71736111111110956</v>
      </c>
      <c r="P84" s="1388">
        <v>0.72916666666666519</v>
      </c>
      <c r="Q84" s="1388">
        <v>0.73541666666666516</v>
      </c>
      <c r="R84" s="1388">
        <v>0.73958333333333182</v>
      </c>
      <c r="S84" s="1388">
        <v>0.74513888888888735</v>
      </c>
      <c r="T84" s="1388">
        <v>0.74999999999999845</v>
      </c>
      <c r="U84" s="1389">
        <v>0.75555555555555398</v>
      </c>
      <c r="V84" s="1386"/>
      <c r="W84" s="989">
        <f t="shared" si="3"/>
        <v>41.29</v>
      </c>
      <c r="X84" s="867">
        <f t="shared" si="1"/>
        <v>9.2361111111110894E-2</v>
      </c>
      <c r="Y84" s="989">
        <f t="shared" si="5"/>
        <v>18.627067669172977</v>
      </c>
      <c r="Z84" s="867">
        <f t="shared" si="4"/>
        <v>8.3333333333333037E-3</v>
      </c>
      <c r="AA84" s="147"/>
    </row>
    <row r="85" spans="2:27" x14ac:dyDescent="0.25">
      <c r="B85" s="1497"/>
      <c r="C85" s="113">
        <v>62</v>
      </c>
      <c r="D85" s="1381"/>
      <c r="E85" s="1387">
        <v>0.67152777777777639</v>
      </c>
      <c r="F85" s="1388">
        <v>0.67708333333333193</v>
      </c>
      <c r="G85" s="1388">
        <v>0.68194444444444302</v>
      </c>
      <c r="H85" s="1388">
        <v>0.688194444444443</v>
      </c>
      <c r="I85" s="1388">
        <v>0.69097222222222077</v>
      </c>
      <c r="J85" s="1388">
        <v>0.69791666666666519</v>
      </c>
      <c r="K85" s="1388">
        <v>0.7097222222222207</v>
      </c>
      <c r="L85" s="1390">
        <v>0.71666666666666512</v>
      </c>
      <c r="M85" s="1388">
        <v>0.72013888888888733</v>
      </c>
      <c r="N85" s="1388">
        <v>0.72361111111110954</v>
      </c>
      <c r="O85" s="1388">
        <v>0.72569444444444287</v>
      </c>
      <c r="P85" s="1388">
        <v>0.73749999999999849</v>
      </c>
      <c r="Q85" s="1388">
        <v>0.74374999999999847</v>
      </c>
      <c r="R85" s="1388">
        <v>0.74791666666666512</v>
      </c>
      <c r="S85" s="1388">
        <v>0.75347222222222066</v>
      </c>
      <c r="T85" s="1388">
        <v>0.75833333333333175</v>
      </c>
      <c r="U85" s="1389">
        <v>0.76388888888888729</v>
      </c>
      <c r="V85" s="1386"/>
      <c r="W85" s="989">
        <f t="shared" si="3"/>
        <v>41.29</v>
      </c>
      <c r="X85" s="867">
        <f t="shared" si="1"/>
        <v>9.2361111111110894E-2</v>
      </c>
      <c r="Y85" s="989">
        <f t="shared" si="5"/>
        <v>18.627067669172977</v>
      </c>
      <c r="Z85" s="867">
        <f t="shared" si="4"/>
        <v>8.3333333333333037E-3</v>
      </c>
      <c r="AA85" s="147"/>
    </row>
    <row r="86" spans="2:27" x14ac:dyDescent="0.25">
      <c r="B86" s="1497"/>
      <c r="C86" s="113">
        <v>63</v>
      </c>
      <c r="D86" s="1381"/>
      <c r="E86" s="1387">
        <v>0.67986111111110969</v>
      </c>
      <c r="F86" s="1388">
        <v>0.68541666666666523</v>
      </c>
      <c r="G86" s="1388">
        <v>0.69027777777777632</v>
      </c>
      <c r="H86" s="1388">
        <v>0.6965277777777763</v>
      </c>
      <c r="I86" s="1388">
        <v>0.69930555555555407</v>
      </c>
      <c r="J86" s="1388">
        <v>0.70624999999999849</v>
      </c>
      <c r="K86" s="1388">
        <v>0.718055555555554</v>
      </c>
      <c r="L86" s="1390">
        <v>0.72499999999999842</v>
      </c>
      <c r="M86" s="1388">
        <v>0.72847222222222063</v>
      </c>
      <c r="N86" s="1388">
        <v>0.73194444444444284</v>
      </c>
      <c r="O86" s="1388">
        <v>0.73402777777777617</v>
      </c>
      <c r="P86" s="1388">
        <v>0.74583333333333179</v>
      </c>
      <c r="Q86" s="1388">
        <v>0.75208333333333177</v>
      </c>
      <c r="R86" s="1388">
        <v>0.75624999999999842</v>
      </c>
      <c r="S86" s="1388">
        <v>0.76180555555555396</v>
      </c>
      <c r="T86" s="1388">
        <v>0.76666666666666505</v>
      </c>
      <c r="U86" s="1389">
        <v>0.77222222222222059</v>
      </c>
      <c r="V86" s="1386"/>
      <c r="W86" s="989">
        <f t="shared" si="3"/>
        <v>41.29</v>
      </c>
      <c r="X86" s="867">
        <f t="shared" si="1"/>
        <v>9.2361111111110894E-2</v>
      </c>
      <c r="Y86" s="989">
        <f t="shared" si="5"/>
        <v>18.627067669172977</v>
      </c>
      <c r="Z86" s="867">
        <f t="shared" si="4"/>
        <v>8.3333333333333037E-3</v>
      </c>
      <c r="AA86" s="147"/>
    </row>
    <row r="87" spans="2:27" x14ac:dyDescent="0.25">
      <c r="B87" s="1497"/>
      <c r="C87" s="113">
        <v>64</v>
      </c>
      <c r="D87" s="1381"/>
      <c r="E87" s="1387">
        <v>0.688194444444443</v>
      </c>
      <c r="F87" s="1388">
        <v>0.69374999999999853</v>
      </c>
      <c r="G87" s="1388">
        <v>0.69861111111110963</v>
      </c>
      <c r="H87" s="1388">
        <v>0.70486111111110961</v>
      </c>
      <c r="I87" s="1388">
        <v>0.70763888888888737</v>
      </c>
      <c r="J87" s="1388">
        <v>0.71458333333333179</v>
      </c>
      <c r="K87" s="1388">
        <v>0.72638888888888731</v>
      </c>
      <c r="L87" s="1390">
        <v>0.73333333333333173</v>
      </c>
      <c r="M87" s="1388">
        <v>0.73680555555555394</v>
      </c>
      <c r="N87" s="1388">
        <v>0.74027777777777615</v>
      </c>
      <c r="O87" s="1388">
        <v>0.74236111111110947</v>
      </c>
      <c r="P87" s="1388">
        <v>0.7541666666666651</v>
      </c>
      <c r="Q87" s="1388">
        <v>0.76041666666666508</v>
      </c>
      <c r="R87" s="1388">
        <v>0.76458333333333173</v>
      </c>
      <c r="S87" s="1388">
        <v>0.77013888888888726</v>
      </c>
      <c r="T87" s="1388">
        <v>0.77499999999999836</v>
      </c>
      <c r="U87" s="1389">
        <v>0.78055555555555389</v>
      </c>
      <c r="V87" s="1386"/>
      <c r="W87" s="989">
        <f t="shared" si="3"/>
        <v>41.29</v>
      </c>
      <c r="X87" s="867">
        <f t="shared" si="1"/>
        <v>9.2361111111110894E-2</v>
      </c>
      <c r="Y87" s="989">
        <f t="shared" si="5"/>
        <v>18.627067669172977</v>
      </c>
      <c r="Z87" s="867">
        <f t="shared" si="4"/>
        <v>8.3333333333333037E-3</v>
      </c>
      <c r="AA87" s="147"/>
    </row>
    <row r="88" spans="2:27" x14ac:dyDescent="0.25">
      <c r="B88" s="1497"/>
      <c r="C88" s="113">
        <v>65</v>
      </c>
      <c r="D88" s="1381"/>
      <c r="E88" s="1387">
        <v>0.6965277777777763</v>
      </c>
      <c r="F88" s="1388">
        <v>0.70208333333333184</v>
      </c>
      <c r="G88" s="1388">
        <v>0.70694444444444293</v>
      </c>
      <c r="H88" s="1388">
        <v>0.71319444444444291</v>
      </c>
      <c r="I88" s="1388">
        <v>0.71597222222222068</v>
      </c>
      <c r="J88" s="1388">
        <v>0.7229166666666651</v>
      </c>
      <c r="K88" s="1388">
        <v>0.73472222222222061</v>
      </c>
      <c r="L88" s="1390">
        <v>0.74166666666666503</v>
      </c>
      <c r="M88" s="1388">
        <v>0.74513888888888724</v>
      </c>
      <c r="N88" s="1388">
        <v>0.74861111111110945</v>
      </c>
      <c r="O88" s="1388">
        <v>0.75069444444444278</v>
      </c>
      <c r="P88" s="1388">
        <v>0.7624999999999984</v>
      </c>
      <c r="Q88" s="1388">
        <v>0.76874999999999838</v>
      </c>
      <c r="R88" s="1388">
        <v>0.77291666666666503</v>
      </c>
      <c r="S88" s="1388">
        <v>0.77847222222222057</v>
      </c>
      <c r="T88" s="1388">
        <v>0.78333333333333166</v>
      </c>
      <c r="U88" s="1389">
        <v>0.7888888888888872</v>
      </c>
      <c r="V88" s="1386"/>
      <c r="W88" s="989">
        <f t="shared" si="3"/>
        <v>41.29</v>
      </c>
      <c r="X88" s="867">
        <f t="shared" ref="X88:X106" si="6">+U88-E88</f>
        <v>9.2361111111110894E-2</v>
      </c>
      <c r="Y88" s="989">
        <f t="shared" ref="Y88:Y101" si="7">60*$J$113/(X88*60*24)</f>
        <v>18.627067669172977</v>
      </c>
      <c r="Z88" s="867">
        <f t="shared" si="4"/>
        <v>8.3333333333333037E-3</v>
      </c>
      <c r="AA88" s="147"/>
    </row>
    <row r="89" spans="2:27" x14ac:dyDescent="0.25">
      <c r="B89" s="1497"/>
      <c r="C89" s="113">
        <v>66</v>
      </c>
      <c r="D89" s="1381"/>
      <c r="E89" s="1387">
        <v>0.70486111111110961</v>
      </c>
      <c r="F89" s="1388">
        <v>0.71041666666666514</v>
      </c>
      <c r="G89" s="1388">
        <v>0.71527777777777624</v>
      </c>
      <c r="H89" s="1388">
        <v>0.72152777777777621</v>
      </c>
      <c r="I89" s="1388">
        <v>0.72430555555555398</v>
      </c>
      <c r="J89" s="1388">
        <v>0.7312499999999984</v>
      </c>
      <c r="K89" s="1388">
        <v>0.74305555555555391</v>
      </c>
      <c r="L89" s="1390">
        <v>0.74999999999999833</v>
      </c>
      <c r="M89" s="1388">
        <v>0.75347222222222054</v>
      </c>
      <c r="N89" s="1388">
        <v>0.75694444444444275</v>
      </c>
      <c r="O89" s="1388">
        <v>0.75902777777777608</v>
      </c>
      <c r="P89" s="1388">
        <v>0.77083333333333171</v>
      </c>
      <c r="Q89" s="1388">
        <v>0.77708333333333168</v>
      </c>
      <c r="R89" s="1388">
        <v>0.78124999999999833</v>
      </c>
      <c r="S89" s="1388">
        <v>0.78680555555555387</v>
      </c>
      <c r="T89" s="1388">
        <v>0.79166666666666496</v>
      </c>
      <c r="U89" s="1389">
        <v>0.7972222222222205</v>
      </c>
      <c r="V89" s="1386"/>
      <c r="W89" s="989">
        <f t="shared" si="3"/>
        <v>41.29</v>
      </c>
      <c r="X89" s="867">
        <f t="shared" si="6"/>
        <v>9.2361111111110894E-2</v>
      </c>
      <c r="Y89" s="989">
        <f t="shared" si="7"/>
        <v>18.627067669172977</v>
      </c>
      <c r="Z89" s="867">
        <f t="shared" si="4"/>
        <v>8.3333333333333037E-3</v>
      </c>
      <c r="AA89" s="147"/>
    </row>
    <row r="90" spans="2:27" x14ac:dyDescent="0.25">
      <c r="B90" s="1497"/>
      <c r="C90" s="113">
        <v>67</v>
      </c>
      <c r="D90" s="1381"/>
      <c r="E90" s="1387">
        <v>0.71319444444444291</v>
      </c>
      <c r="F90" s="1388">
        <v>0.71874999999999845</v>
      </c>
      <c r="G90" s="1388">
        <v>0.72361111111110954</v>
      </c>
      <c r="H90" s="1388">
        <v>0.72986111111110952</v>
      </c>
      <c r="I90" s="1388">
        <v>0.73263888888888729</v>
      </c>
      <c r="J90" s="1388">
        <v>0.73958333333333171</v>
      </c>
      <c r="K90" s="1388">
        <v>0.75138888888888722</v>
      </c>
      <c r="L90" s="1390">
        <v>0.75833333333333164</v>
      </c>
      <c r="M90" s="1388">
        <v>0.76180555555555385</v>
      </c>
      <c r="N90" s="1388">
        <v>0.76527777777777606</v>
      </c>
      <c r="O90" s="1388">
        <v>0.76736111111110938</v>
      </c>
      <c r="P90" s="1388">
        <v>0.77916666666666501</v>
      </c>
      <c r="Q90" s="1388">
        <v>0.78541666666666499</v>
      </c>
      <c r="R90" s="1388">
        <v>0.78958333333333164</v>
      </c>
      <c r="S90" s="1388">
        <v>0.79513888888888717</v>
      </c>
      <c r="T90" s="1388">
        <v>0.79999999999999827</v>
      </c>
      <c r="U90" s="1389">
        <v>0.8055555555555538</v>
      </c>
      <c r="V90" s="1386"/>
      <c r="W90" s="989">
        <f t="shared" ref="W90:W106" si="8">+W89</f>
        <v>41.29</v>
      </c>
      <c r="X90" s="867">
        <f t="shared" si="6"/>
        <v>9.2361111111110894E-2</v>
      </c>
      <c r="Y90" s="989">
        <f t="shared" si="7"/>
        <v>18.627067669172977</v>
      </c>
      <c r="Z90" s="867">
        <f t="shared" ref="Z90:Z108" si="9">+L90-L89</f>
        <v>8.3333333333333037E-3</v>
      </c>
      <c r="AA90" s="147"/>
    </row>
    <row r="91" spans="2:27" x14ac:dyDescent="0.25">
      <c r="B91" s="1497"/>
      <c r="C91" s="113">
        <v>68</v>
      </c>
      <c r="D91" s="1381"/>
      <c r="E91" s="1387">
        <v>0.72152777777777621</v>
      </c>
      <c r="F91" s="1388">
        <v>0.72708333333333175</v>
      </c>
      <c r="G91" s="1388">
        <v>0.73194444444444284</v>
      </c>
      <c r="H91" s="1388">
        <v>0.73819444444444282</v>
      </c>
      <c r="I91" s="1388">
        <v>0.74097222222222059</v>
      </c>
      <c r="J91" s="1388">
        <v>0.74791666666666501</v>
      </c>
      <c r="K91" s="1388">
        <v>0.75972222222222052</v>
      </c>
      <c r="L91" s="1390">
        <v>0.76666666666666494</v>
      </c>
      <c r="M91" s="1388">
        <v>0.77013888888888715</v>
      </c>
      <c r="N91" s="1388">
        <v>0.77361111111110936</v>
      </c>
      <c r="O91" s="1388">
        <v>0.77569444444444269</v>
      </c>
      <c r="P91" s="1388">
        <v>0.78749999999999831</v>
      </c>
      <c r="Q91" s="1388">
        <v>0.79374999999999829</v>
      </c>
      <c r="R91" s="1388">
        <v>0.79791666666666494</v>
      </c>
      <c r="S91" s="1388">
        <v>0.80347222222222048</v>
      </c>
      <c r="T91" s="1388">
        <v>0.80833333333333157</v>
      </c>
      <c r="U91" s="1389">
        <v>0.81388888888888711</v>
      </c>
      <c r="V91" s="1386"/>
      <c r="W91" s="989">
        <f t="shared" si="8"/>
        <v>41.29</v>
      </c>
      <c r="X91" s="867">
        <f t="shared" si="6"/>
        <v>9.2361111111110894E-2</v>
      </c>
      <c r="Y91" s="989">
        <f t="shared" si="7"/>
        <v>18.627067669172977</v>
      </c>
      <c r="Z91" s="867">
        <f t="shared" si="9"/>
        <v>8.3333333333333037E-3</v>
      </c>
      <c r="AA91" s="147"/>
    </row>
    <row r="92" spans="2:27" x14ac:dyDescent="0.25">
      <c r="B92" s="1497"/>
      <c r="C92" s="113">
        <v>69</v>
      </c>
      <c r="D92" s="1381"/>
      <c r="E92" s="1387">
        <v>0.72986111111110952</v>
      </c>
      <c r="F92" s="1388">
        <v>0.73541666666666505</v>
      </c>
      <c r="G92" s="1388">
        <v>0.74027777777777615</v>
      </c>
      <c r="H92" s="1388">
        <v>0.74652777777777612</v>
      </c>
      <c r="I92" s="1388">
        <v>0.74930555555555389</v>
      </c>
      <c r="J92" s="1388">
        <v>0.75624999999999831</v>
      </c>
      <c r="K92" s="1388">
        <v>0.76805555555555383</v>
      </c>
      <c r="L92" s="1390">
        <v>0.77499999999999825</v>
      </c>
      <c r="M92" s="1388">
        <v>0.77847222222222046</v>
      </c>
      <c r="N92" s="1388">
        <v>0.78194444444444267</v>
      </c>
      <c r="O92" s="1388">
        <v>0.78402777777777599</v>
      </c>
      <c r="P92" s="1388">
        <v>0.79583333333333162</v>
      </c>
      <c r="Q92" s="1388">
        <v>0.80208333333333159</v>
      </c>
      <c r="R92" s="1388">
        <v>0.80624999999999825</v>
      </c>
      <c r="S92" s="1388">
        <v>0.81180555555555378</v>
      </c>
      <c r="T92" s="1388">
        <v>0.81666666666666488</v>
      </c>
      <c r="U92" s="1389">
        <v>0.82222222222222041</v>
      </c>
      <c r="V92" s="1386"/>
      <c r="W92" s="989">
        <f t="shared" si="8"/>
        <v>41.29</v>
      </c>
      <c r="X92" s="867">
        <f t="shared" si="6"/>
        <v>9.2361111111110894E-2</v>
      </c>
      <c r="Y92" s="989">
        <f t="shared" si="7"/>
        <v>18.627067669172977</v>
      </c>
      <c r="Z92" s="867">
        <f t="shared" si="9"/>
        <v>8.3333333333333037E-3</v>
      </c>
      <c r="AA92" s="147"/>
    </row>
    <row r="93" spans="2:27" x14ac:dyDescent="0.25">
      <c r="B93" s="1497"/>
      <c r="C93" s="113">
        <v>70</v>
      </c>
      <c r="D93" s="1381"/>
      <c r="E93" s="1387">
        <v>0.73819444444444282</v>
      </c>
      <c r="F93" s="1388">
        <v>0.74374999999999836</v>
      </c>
      <c r="G93" s="1388">
        <v>0.74861111111110945</v>
      </c>
      <c r="H93" s="1388">
        <v>0.75486111111110943</v>
      </c>
      <c r="I93" s="1388">
        <v>0.7576388888888872</v>
      </c>
      <c r="J93" s="1388">
        <v>0.76458333333333162</v>
      </c>
      <c r="K93" s="1388">
        <v>0.77638888888888713</v>
      </c>
      <c r="L93" s="1390">
        <v>0.78333333333333155</v>
      </c>
      <c r="M93" s="1388">
        <v>0.78680555555555376</v>
      </c>
      <c r="N93" s="1388">
        <v>0.79027777777777597</v>
      </c>
      <c r="O93" s="1388">
        <v>0.7923611111111093</v>
      </c>
      <c r="P93" s="1388">
        <v>0.80416666666666492</v>
      </c>
      <c r="Q93" s="1388">
        <v>0.8104166666666649</v>
      </c>
      <c r="R93" s="1388">
        <v>0.81458333333333155</v>
      </c>
      <c r="S93" s="1388">
        <v>0.82013888888888709</v>
      </c>
      <c r="T93" s="1388">
        <v>0.82499999999999818</v>
      </c>
      <c r="U93" s="1389">
        <v>0.83055555555555372</v>
      </c>
      <c r="V93" s="1386"/>
      <c r="W93" s="989">
        <f t="shared" si="8"/>
        <v>41.29</v>
      </c>
      <c r="X93" s="867">
        <f t="shared" si="6"/>
        <v>9.2361111111110894E-2</v>
      </c>
      <c r="Y93" s="989">
        <f t="shared" si="7"/>
        <v>18.627067669172977</v>
      </c>
      <c r="Z93" s="867">
        <f t="shared" si="9"/>
        <v>8.3333333333333037E-3</v>
      </c>
      <c r="AA93" s="147"/>
    </row>
    <row r="94" spans="2:27" x14ac:dyDescent="0.25">
      <c r="B94" s="1497"/>
      <c r="C94" s="113">
        <v>71</v>
      </c>
      <c r="D94" s="1381"/>
      <c r="E94" s="1387">
        <v>0.74652777777777612</v>
      </c>
      <c r="F94" s="1388">
        <v>0.75208333333333166</v>
      </c>
      <c r="G94" s="1388">
        <v>0.75694444444444275</v>
      </c>
      <c r="H94" s="1388">
        <v>0.76319444444444273</v>
      </c>
      <c r="I94" s="1388">
        <v>0.7659722222222205</v>
      </c>
      <c r="J94" s="1388">
        <v>0.77291666666666492</v>
      </c>
      <c r="K94" s="1388">
        <v>0.78472222222222043</v>
      </c>
      <c r="L94" s="1390">
        <v>0.79166666666666485</v>
      </c>
      <c r="M94" s="1388">
        <v>0.79513888888888706</v>
      </c>
      <c r="N94" s="1388">
        <v>0.79861111111110927</v>
      </c>
      <c r="O94" s="1388">
        <v>0.8006944444444426</v>
      </c>
      <c r="P94" s="1388">
        <v>0.81249999999999822</v>
      </c>
      <c r="Q94" s="1388">
        <v>0.8187499999999982</v>
      </c>
      <c r="R94" s="1388">
        <v>0.82291666666666485</v>
      </c>
      <c r="S94" s="1388">
        <v>0.82847222222222039</v>
      </c>
      <c r="T94" s="1388">
        <v>0.83333333333333148</v>
      </c>
      <c r="U94" s="1389">
        <v>0.83888888888888702</v>
      </c>
      <c r="V94" s="1386"/>
      <c r="W94" s="989">
        <f t="shared" si="8"/>
        <v>41.29</v>
      </c>
      <c r="X94" s="867">
        <f t="shared" si="6"/>
        <v>9.2361111111110894E-2</v>
      </c>
      <c r="Y94" s="989">
        <f t="shared" si="7"/>
        <v>18.627067669172977</v>
      </c>
      <c r="Z94" s="867">
        <f t="shared" si="9"/>
        <v>8.3333333333333037E-3</v>
      </c>
      <c r="AA94" s="147"/>
    </row>
    <row r="95" spans="2:27" x14ac:dyDescent="0.25">
      <c r="B95" s="1497"/>
      <c r="C95" s="113">
        <v>72</v>
      </c>
      <c r="D95" s="1381"/>
      <c r="E95" s="1387">
        <v>0.75486111111110943</v>
      </c>
      <c r="F95" s="1388">
        <v>0.76041666666666496</v>
      </c>
      <c r="G95" s="1388">
        <v>0.76527777777777606</v>
      </c>
      <c r="H95" s="1388">
        <v>0.77152777777777604</v>
      </c>
      <c r="I95" s="1388">
        <v>0.7743055555555538</v>
      </c>
      <c r="J95" s="1388">
        <v>0.78124999999999822</v>
      </c>
      <c r="K95" s="1388">
        <v>0.79305555555555374</v>
      </c>
      <c r="L95" s="1390">
        <v>0.79999999999999816</v>
      </c>
      <c r="M95" s="1388">
        <v>0.80347222222222037</v>
      </c>
      <c r="N95" s="1388">
        <v>0.80694444444444258</v>
      </c>
      <c r="O95" s="1388">
        <v>0.8090277777777759</v>
      </c>
      <c r="P95" s="1388">
        <v>0.82083333333333153</v>
      </c>
      <c r="Q95" s="1388">
        <v>0.82708333333333151</v>
      </c>
      <c r="R95" s="1388">
        <v>0.83124999999999816</v>
      </c>
      <c r="S95" s="1388">
        <v>0.83680555555555369</v>
      </c>
      <c r="T95" s="1388">
        <v>0.84166666666666479</v>
      </c>
      <c r="U95" s="1389">
        <v>0.84722222222222032</v>
      </c>
      <c r="V95" s="1386"/>
      <c r="W95" s="989">
        <f t="shared" si="8"/>
        <v>41.29</v>
      </c>
      <c r="X95" s="867">
        <f t="shared" si="6"/>
        <v>9.2361111111110894E-2</v>
      </c>
      <c r="Y95" s="989">
        <f t="shared" si="7"/>
        <v>18.627067669172977</v>
      </c>
      <c r="Z95" s="867">
        <f t="shared" si="9"/>
        <v>8.3333333333333037E-3</v>
      </c>
      <c r="AA95" s="147"/>
    </row>
    <row r="96" spans="2:27" x14ac:dyDescent="0.25">
      <c r="B96" s="1497"/>
      <c r="C96" s="113">
        <v>73</v>
      </c>
      <c r="D96" s="1381"/>
      <c r="E96" s="1387">
        <v>0.76319444444444273</v>
      </c>
      <c r="F96" s="1388">
        <v>0.76874999999999827</v>
      </c>
      <c r="G96" s="1388">
        <v>0.77361111111110936</v>
      </c>
      <c r="H96" s="1388">
        <v>0.77986111111110934</v>
      </c>
      <c r="I96" s="1388">
        <v>0.78263888888888711</v>
      </c>
      <c r="J96" s="1388">
        <v>0.78958333333333153</v>
      </c>
      <c r="K96" s="1388">
        <v>0.80138888888888704</v>
      </c>
      <c r="L96" s="1390">
        <v>0.80833333333333146</v>
      </c>
      <c r="M96" s="1388">
        <v>0.81180555555555367</v>
      </c>
      <c r="N96" s="1388">
        <v>0.81527777777777588</v>
      </c>
      <c r="O96" s="1388">
        <v>0.81736111111110921</v>
      </c>
      <c r="P96" s="1388">
        <v>0.82916666666666483</v>
      </c>
      <c r="Q96" s="1388">
        <v>0.83541666666666481</v>
      </c>
      <c r="R96" s="1388">
        <v>0.83958333333333146</v>
      </c>
      <c r="S96" s="1388">
        <v>0.845138888888887</v>
      </c>
      <c r="T96" s="1388">
        <v>0.84999999999999809</v>
      </c>
      <c r="U96" s="1389">
        <v>0.85555555555555363</v>
      </c>
      <c r="V96" s="1386"/>
      <c r="W96" s="989">
        <f t="shared" si="8"/>
        <v>41.29</v>
      </c>
      <c r="X96" s="867">
        <f t="shared" si="6"/>
        <v>9.2361111111110894E-2</v>
      </c>
      <c r="Y96" s="989">
        <f t="shared" si="7"/>
        <v>18.627067669172977</v>
      </c>
      <c r="Z96" s="867">
        <f t="shared" si="9"/>
        <v>8.3333333333333037E-3</v>
      </c>
      <c r="AA96" s="147"/>
    </row>
    <row r="97" spans="2:27" x14ac:dyDescent="0.25">
      <c r="B97" s="1497"/>
      <c r="C97" s="113">
        <v>74</v>
      </c>
      <c r="D97" s="1381"/>
      <c r="E97" s="1387">
        <v>0.77152777777777604</v>
      </c>
      <c r="F97" s="1388">
        <v>0.77708333333333157</v>
      </c>
      <c r="G97" s="1388">
        <v>0.78194444444444267</v>
      </c>
      <c r="H97" s="1388">
        <v>0.78819444444444264</v>
      </c>
      <c r="I97" s="1388">
        <v>0.79097222222222041</v>
      </c>
      <c r="J97" s="1388">
        <v>0.79791666666666483</v>
      </c>
      <c r="K97" s="1388">
        <v>0.80972222222222034</v>
      </c>
      <c r="L97" s="1390">
        <v>0.81666666666666476</v>
      </c>
      <c r="M97" s="1388">
        <v>0.82013888888888697</v>
      </c>
      <c r="N97" s="1388">
        <v>0.82361111111110918</v>
      </c>
      <c r="O97" s="1388">
        <v>0.82569444444444251</v>
      </c>
      <c r="P97" s="1388">
        <v>0.83749999999999813</v>
      </c>
      <c r="Q97" s="1388">
        <v>0.84374999999999811</v>
      </c>
      <c r="R97" s="1388">
        <v>0.84791666666666476</v>
      </c>
      <c r="S97" s="1388">
        <v>0.8534722222222203</v>
      </c>
      <c r="T97" s="1388">
        <v>0.85833333333333139</v>
      </c>
      <c r="U97" s="1389">
        <v>0.86388888888888693</v>
      </c>
      <c r="V97" s="1386"/>
      <c r="W97" s="989">
        <f t="shared" si="8"/>
        <v>41.29</v>
      </c>
      <c r="X97" s="867">
        <f t="shared" ref="X97:X104" si="10">+U97-E97</f>
        <v>9.2361111111110894E-2</v>
      </c>
      <c r="Y97" s="989">
        <f t="shared" si="7"/>
        <v>18.627067669172977</v>
      </c>
      <c r="Z97" s="867">
        <f t="shared" si="9"/>
        <v>8.3333333333333037E-3</v>
      </c>
      <c r="AA97" s="147"/>
    </row>
    <row r="98" spans="2:27" x14ac:dyDescent="0.25">
      <c r="B98" s="1497"/>
      <c r="C98" s="119">
        <v>75</v>
      </c>
      <c r="D98" s="1391"/>
      <c r="E98" s="1387">
        <v>0.77986111111110934</v>
      </c>
      <c r="F98" s="1388">
        <v>0.78541666666666488</v>
      </c>
      <c r="G98" s="1388">
        <v>0.79027777777777597</v>
      </c>
      <c r="H98" s="1388">
        <v>0.79652777777777595</v>
      </c>
      <c r="I98" s="1388">
        <v>0.79930555555555372</v>
      </c>
      <c r="J98" s="1388">
        <v>0.80624999999999813</v>
      </c>
      <c r="K98" s="1388">
        <v>0.81805555555555365</v>
      </c>
      <c r="L98" s="1390">
        <v>0.82499999999999807</v>
      </c>
      <c r="M98" s="1388">
        <v>0.82847222222222028</v>
      </c>
      <c r="N98" s="1388">
        <v>0.83194444444444249</v>
      </c>
      <c r="O98" s="1388">
        <v>0.83402777777777581</v>
      </c>
      <c r="P98" s="1388">
        <v>0.84583333333333144</v>
      </c>
      <c r="Q98" s="1388">
        <v>0.85208333333333142</v>
      </c>
      <c r="R98" s="1388">
        <v>0.85624999999999807</v>
      </c>
      <c r="S98" s="1388">
        <v>0.8618055555555536</v>
      </c>
      <c r="T98" s="1388">
        <v>0.8666666666666647</v>
      </c>
      <c r="U98" s="1389">
        <v>0.87222222222222023</v>
      </c>
      <c r="V98" s="1392"/>
      <c r="W98" s="989">
        <f t="shared" si="8"/>
        <v>41.29</v>
      </c>
      <c r="X98" s="868">
        <f t="shared" si="10"/>
        <v>9.2361111111110894E-2</v>
      </c>
      <c r="Y98" s="871">
        <f t="shared" si="7"/>
        <v>18.627067669172977</v>
      </c>
      <c r="Z98" s="867">
        <f t="shared" si="9"/>
        <v>8.3333333333333037E-3</v>
      </c>
      <c r="AA98" s="147"/>
    </row>
    <row r="99" spans="2:27" x14ac:dyDescent="0.25">
      <c r="B99" s="1497"/>
      <c r="C99" s="113">
        <v>76</v>
      </c>
      <c r="D99" s="1381"/>
      <c r="E99" s="1387">
        <v>0.78819444444444264</v>
      </c>
      <c r="F99" s="1388">
        <v>0.79374999999999818</v>
      </c>
      <c r="G99" s="1388">
        <v>0.79861111111110927</v>
      </c>
      <c r="H99" s="1388">
        <v>0.80486111111110925</v>
      </c>
      <c r="I99" s="1388">
        <v>0.80763888888888702</v>
      </c>
      <c r="J99" s="1388">
        <v>0.81458333333333144</v>
      </c>
      <c r="K99" s="1388">
        <v>0.82638888888888695</v>
      </c>
      <c r="L99" s="1390">
        <v>0.83333333333333137</v>
      </c>
      <c r="M99" s="1388">
        <v>0.83680555555555358</v>
      </c>
      <c r="N99" s="1388">
        <v>0.84027777777777579</v>
      </c>
      <c r="O99" s="1388">
        <v>0.84236111111110912</v>
      </c>
      <c r="P99" s="1388">
        <v>0.85416666666666474</v>
      </c>
      <c r="Q99" s="1388">
        <v>0.86041666666666472</v>
      </c>
      <c r="R99" s="1388">
        <v>0.86458333333333137</v>
      </c>
      <c r="S99" s="1388">
        <v>0.87013888888888691</v>
      </c>
      <c r="T99" s="1388">
        <v>0.874999999999998</v>
      </c>
      <c r="U99" s="1389">
        <v>0.88055555555555354</v>
      </c>
      <c r="V99" s="1386"/>
      <c r="W99" s="989">
        <f t="shared" si="8"/>
        <v>41.29</v>
      </c>
      <c r="X99" s="867">
        <f t="shared" si="10"/>
        <v>9.2361111111110894E-2</v>
      </c>
      <c r="Y99" s="989">
        <f t="shared" si="7"/>
        <v>18.627067669172977</v>
      </c>
      <c r="Z99" s="867">
        <f t="shared" si="9"/>
        <v>8.3333333333333037E-3</v>
      </c>
      <c r="AA99" s="147"/>
    </row>
    <row r="100" spans="2:27" x14ac:dyDescent="0.25">
      <c r="B100" s="1497"/>
      <c r="C100" s="113">
        <v>77</v>
      </c>
      <c r="D100" s="1381"/>
      <c r="E100" s="1387">
        <v>0.79652777777777595</v>
      </c>
      <c r="F100" s="1388">
        <v>0.80208333333333148</v>
      </c>
      <c r="G100" s="1388">
        <v>0.80694444444444258</v>
      </c>
      <c r="H100" s="1388">
        <v>0.81319444444444255</v>
      </c>
      <c r="I100" s="1388">
        <v>0.81597222222222032</v>
      </c>
      <c r="J100" s="1388">
        <v>0.82291666666666474</v>
      </c>
      <c r="K100" s="1388">
        <v>0.83472222222222026</v>
      </c>
      <c r="L100" s="1390">
        <v>0.84166666666666468</v>
      </c>
      <c r="M100" s="1388">
        <v>0.84513888888888689</v>
      </c>
      <c r="N100" s="1388">
        <v>0.8486111111111091</v>
      </c>
      <c r="O100" s="1388">
        <v>0.85069444444444242</v>
      </c>
      <c r="P100" s="1388">
        <v>0.86249999999999805</v>
      </c>
      <c r="Q100" s="1388">
        <v>0.86874999999999802</v>
      </c>
      <c r="R100" s="1388">
        <v>0.87291666666666468</v>
      </c>
      <c r="S100" s="1388">
        <v>0.87847222222222021</v>
      </c>
      <c r="T100" s="1388">
        <v>0.88333333333333131</v>
      </c>
      <c r="U100" s="1389">
        <v>0.88888888888888684</v>
      </c>
      <c r="V100" s="1386"/>
      <c r="W100" s="989">
        <f t="shared" si="8"/>
        <v>41.29</v>
      </c>
      <c r="X100" s="867">
        <f t="shared" si="10"/>
        <v>9.2361111111110894E-2</v>
      </c>
      <c r="Y100" s="989">
        <f t="shared" si="7"/>
        <v>18.627067669172977</v>
      </c>
      <c r="Z100" s="867">
        <f t="shared" si="9"/>
        <v>8.3333333333333037E-3</v>
      </c>
      <c r="AA100" s="147"/>
    </row>
    <row r="101" spans="2:27" x14ac:dyDescent="0.25">
      <c r="B101" s="1497"/>
      <c r="C101" s="113">
        <v>78</v>
      </c>
      <c r="D101" s="1381"/>
      <c r="E101" s="1387">
        <v>0.80486111111110925</v>
      </c>
      <c r="F101" s="1388">
        <v>0.81041666666666479</v>
      </c>
      <c r="G101" s="1388">
        <v>0.81527777777777588</v>
      </c>
      <c r="H101" s="1388">
        <v>0.82152777777777586</v>
      </c>
      <c r="I101" s="1388">
        <v>0.82430555555555363</v>
      </c>
      <c r="J101" s="1388">
        <v>0.83124999999999805</v>
      </c>
      <c r="K101" s="1388">
        <v>0.84305555555555356</v>
      </c>
      <c r="L101" s="1390">
        <v>0.84999999999999798</v>
      </c>
      <c r="M101" s="1388">
        <v>0.85347222222222019</v>
      </c>
      <c r="N101" s="1388">
        <v>0.8569444444444424</v>
      </c>
      <c r="O101" s="1388">
        <v>0.85902777777777573</v>
      </c>
      <c r="P101" s="1388">
        <v>0.87083333333333135</v>
      </c>
      <c r="Q101" s="1388">
        <v>0.87708333333333133</v>
      </c>
      <c r="R101" s="1388">
        <v>0.88124999999999798</v>
      </c>
      <c r="S101" s="1388">
        <v>0.88680555555555352</v>
      </c>
      <c r="T101" s="1388">
        <v>0.89166666666666461</v>
      </c>
      <c r="U101" s="1389">
        <v>0.89722222222222014</v>
      </c>
      <c r="V101" s="1386"/>
      <c r="W101" s="989">
        <f>+W99</f>
        <v>41.29</v>
      </c>
      <c r="X101" s="867">
        <f t="shared" si="10"/>
        <v>9.2361111111110894E-2</v>
      </c>
      <c r="Y101" s="989">
        <f t="shared" si="7"/>
        <v>18.627067669172977</v>
      </c>
      <c r="Z101" s="867">
        <f t="shared" si="9"/>
        <v>8.3333333333333037E-3</v>
      </c>
      <c r="AA101" s="147"/>
    </row>
    <row r="102" spans="2:27" x14ac:dyDescent="0.25">
      <c r="B102" s="1497"/>
      <c r="C102" s="113">
        <v>79</v>
      </c>
      <c r="D102" s="1391"/>
      <c r="E102" s="1387">
        <v>0.81319444444444255</v>
      </c>
      <c r="F102" s="1388">
        <v>0.81874999999999809</v>
      </c>
      <c r="G102" s="1388">
        <v>0.82361111111110918</v>
      </c>
      <c r="H102" s="1388">
        <v>0.82986111111110916</v>
      </c>
      <c r="I102" s="1388">
        <v>0.83263888888888693</v>
      </c>
      <c r="J102" s="1388">
        <v>0.83958333333333135</v>
      </c>
      <c r="K102" s="1388">
        <v>0.85138888888888686</v>
      </c>
      <c r="L102" s="1390">
        <v>0.85833333333333128</v>
      </c>
      <c r="M102" s="1388">
        <v>0.86180555555555349</v>
      </c>
      <c r="N102" s="1388">
        <v>0.8652777777777757</v>
      </c>
      <c r="O102" s="1388">
        <v>0.86736111111110903</v>
      </c>
      <c r="P102" s="1388">
        <v>0.87916666666666465</v>
      </c>
      <c r="Q102" s="1388">
        <v>0.88541666666666463</v>
      </c>
      <c r="R102" s="1388">
        <v>0.88958333333333128</v>
      </c>
      <c r="S102" s="1388">
        <v>0.89513888888888682</v>
      </c>
      <c r="T102" s="1388">
        <v>0.89999999999999791</v>
      </c>
      <c r="U102" s="1389">
        <v>0.90555555555555345</v>
      </c>
      <c r="V102" s="1392"/>
      <c r="W102" s="989">
        <f t="shared" ref="W102:W103" si="11">+W100</f>
        <v>41.29</v>
      </c>
      <c r="X102" s="867">
        <f t="shared" ref="X102:X103" si="12">+U102-E102</f>
        <v>9.2361111111110894E-2</v>
      </c>
      <c r="Y102" s="989">
        <f t="shared" ref="Y102:Y103" si="13">60*$J$113/(X102*60*24)</f>
        <v>18.627067669172977</v>
      </c>
      <c r="Z102" s="867">
        <f t="shared" si="9"/>
        <v>8.3333333333333037E-3</v>
      </c>
      <c r="AA102" s="147"/>
    </row>
    <row r="103" spans="2:27" x14ac:dyDescent="0.25">
      <c r="B103" s="1497"/>
      <c r="C103" s="113">
        <v>80</v>
      </c>
      <c r="D103" s="1391"/>
      <c r="E103" s="1387">
        <v>0.82708333333333139</v>
      </c>
      <c r="F103" s="1388">
        <v>0.83263888888888693</v>
      </c>
      <c r="G103" s="1388">
        <v>0.83749999999999802</v>
      </c>
      <c r="H103" s="1388">
        <v>0.843749999999998</v>
      </c>
      <c r="I103" s="1388">
        <v>0.84652777777777577</v>
      </c>
      <c r="J103" s="1388">
        <v>0.85347222222222019</v>
      </c>
      <c r="K103" s="1388">
        <v>0.8652777777777757</v>
      </c>
      <c r="L103" s="1390">
        <v>0.87222222222222012</v>
      </c>
      <c r="M103" s="1388">
        <v>0.87569444444444233</v>
      </c>
      <c r="N103" s="1388">
        <v>0.87916666666666454</v>
      </c>
      <c r="O103" s="1388">
        <v>0.88124999999999787</v>
      </c>
      <c r="P103" s="1388">
        <v>0.89305555555555349</v>
      </c>
      <c r="Q103" s="1388">
        <v>0.89930555555555347</v>
      </c>
      <c r="R103" s="1388">
        <v>0.90347222222222012</v>
      </c>
      <c r="S103" s="1388">
        <v>0.90902777777777566</v>
      </c>
      <c r="T103" s="1388">
        <v>0.91388888888888675</v>
      </c>
      <c r="U103" s="1389">
        <v>0.91944444444444229</v>
      </c>
      <c r="V103" s="1392"/>
      <c r="W103" s="989">
        <f t="shared" si="11"/>
        <v>41.29</v>
      </c>
      <c r="X103" s="867">
        <f t="shared" si="12"/>
        <v>9.2361111111110894E-2</v>
      </c>
      <c r="Y103" s="989">
        <f t="shared" si="13"/>
        <v>18.627067669172977</v>
      </c>
      <c r="Z103" s="867">
        <f t="shared" si="9"/>
        <v>1.388888888888884E-2</v>
      </c>
      <c r="AA103" s="147"/>
    </row>
    <row r="104" spans="2:27" ht="15.75" thickBot="1" x14ac:dyDescent="0.3">
      <c r="B104" s="1497"/>
      <c r="C104" s="119">
        <v>81</v>
      </c>
      <c r="D104" s="1391"/>
      <c r="E104" s="1393">
        <v>0.85138888888888697</v>
      </c>
      <c r="F104" s="1394">
        <v>0.85694444444444251</v>
      </c>
      <c r="G104" s="1394">
        <v>0.8618055555555536</v>
      </c>
      <c r="H104" s="1394">
        <v>0.86805555555555358</v>
      </c>
      <c r="I104" s="1394">
        <v>0.87083333333333135</v>
      </c>
      <c r="J104" s="1394">
        <v>0.87777777777777577</v>
      </c>
      <c r="K104" s="1394">
        <v>0.88958333333333128</v>
      </c>
      <c r="L104" s="1395">
        <v>0.8965277777777757</v>
      </c>
      <c r="M104" s="1394">
        <v>0.89999999999999791</v>
      </c>
      <c r="N104" s="1394">
        <v>0.90347222222222012</v>
      </c>
      <c r="O104" s="1394">
        <v>0.90555555555555345</v>
      </c>
      <c r="P104" s="1394">
        <v>0.91736111111110907</v>
      </c>
      <c r="Q104" s="1394">
        <v>0.92361111111110905</v>
      </c>
      <c r="R104" s="1394">
        <v>0.9277777777777757</v>
      </c>
      <c r="S104" s="1394">
        <v>0.93333333333333124</v>
      </c>
      <c r="T104" s="1394">
        <v>0.93819444444444233</v>
      </c>
      <c r="U104" s="1396">
        <v>0.94374999999999787</v>
      </c>
      <c r="V104" s="1392"/>
      <c r="W104" s="871">
        <f t="shared" ref="W104" si="14">+W100</f>
        <v>41.29</v>
      </c>
      <c r="X104" s="868">
        <f t="shared" si="10"/>
        <v>9.2361111111110894E-2</v>
      </c>
      <c r="Y104" s="871">
        <f>60*$J$113/(X104*60*24)</f>
        <v>18.627067669172977</v>
      </c>
      <c r="Z104" s="868">
        <f t="shared" si="9"/>
        <v>2.430555555555558E-2</v>
      </c>
      <c r="AA104" s="147"/>
    </row>
    <row r="105" spans="2:27" x14ac:dyDescent="0.25">
      <c r="B105" s="1497"/>
      <c r="C105" s="1397">
        <v>82</v>
      </c>
      <c r="D105" s="1374"/>
      <c r="E105" s="1398">
        <v>0.88680555555555374</v>
      </c>
      <c r="F105" s="1376">
        <v>0.89166666666666483</v>
      </c>
      <c r="G105" s="1376">
        <v>0.89652777777777592</v>
      </c>
      <c r="H105" s="1376">
        <v>0.9027777777777759</v>
      </c>
      <c r="I105" s="1376">
        <v>0.90555555555555367</v>
      </c>
      <c r="J105" s="1376">
        <v>0.91249999999999809</v>
      </c>
      <c r="K105" s="1376">
        <v>0.9243055555555536</v>
      </c>
      <c r="L105" s="1399">
        <v>0.93124999999999802</v>
      </c>
      <c r="M105" s="1376">
        <v>0.93472222222222023</v>
      </c>
      <c r="N105" s="1376">
        <v>0.93819444444444244</v>
      </c>
      <c r="O105" s="1376">
        <v>0.94027777777777577</v>
      </c>
      <c r="P105" s="1376">
        <v>0.95208333333333128</v>
      </c>
      <c r="Q105" s="1376">
        <v>0.95833333333333126</v>
      </c>
      <c r="R105" s="1376">
        <v>0.96249999999999791</v>
      </c>
      <c r="S105" s="1376">
        <v>0.96805555555555345</v>
      </c>
      <c r="T105" s="1376">
        <v>0.97291666666666454</v>
      </c>
      <c r="U105" s="1400">
        <v>0.97777777777777564</v>
      </c>
      <c r="V105" s="1379"/>
      <c r="W105" s="988">
        <f t="shared" si="8"/>
        <v>41.29</v>
      </c>
      <c r="X105" s="866">
        <f t="shared" si="6"/>
        <v>9.0972222222221899E-2</v>
      </c>
      <c r="Y105" s="988">
        <f>60*$J$113/(X105*60*24)</f>
        <v>18.911450381679455</v>
      </c>
      <c r="Z105" s="866">
        <f t="shared" si="9"/>
        <v>3.4722222222222321E-2</v>
      </c>
      <c r="AA105" s="147"/>
    </row>
    <row r="106" spans="2:27" x14ac:dyDescent="0.25">
      <c r="B106" s="1497"/>
      <c r="C106" s="1401">
        <v>83</v>
      </c>
      <c r="D106" s="1381"/>
      <c r="E106" s="1402">
        <v>0.92152777777777606</v>
      </c>
      <c r="F106" s="1388">
        <v>0.92638888888888715</v>
      </c>
      <c r="G106" s="1388">
        <v>0.93124999999999825</v>
      </c>
      <c r="H106" s="1388">
        <v>0.93749999999999822</v>
      </c>
      <c r="I106" s="1388">
        <v>0.94027777777777599</v>
      </c>
      <c r="J106" s="1388">
        <v>0.94722222222222041</v>
      </c>
      <c r="K106" s="1388">
        <v>0.95902777777777592</v>
      </c>
      <c r="L106" s="1390">
        <v>0.96597222222222034</v>
      </c>
      <c r="M106" s="1388">
        <v>0.96944444444444255</v>
      </c>
      <c r="N106" s="1388">
        <v>0.97291666666666476</v>
      </c>
      <c r="O106" s="1388">
        <v>0.97499999999999809</v>
      </c>
      <c r="P106" s="1388">
        <v>0.9868055555555536</v>
      </c>
      <c r="Q106" s="1388">
        <v>0.99305555555555358</v>
      </c>
      <c r="R106" s="1388">
        <v>0.99722222222222023</v>
      </c>
      <c r="S106" s="1388">
        <v>1.0027777777777758</v>
      </c>
      <c r="T106" s="1388">
        <v>1.007638888888887</v>
      </c>
      <c r="U106" s="1403">
        <v>1.012499999999998</v>
      </c>
      <c r="V106" s="1386"/>
      <c r="W106" s="989">
        <f t="shared" si="8"/>
        <v>41.29</v>
      </c>
      <c r="X106" s="867">
        <f t="shared" si="6"/>
        <v>9.0972222222221899E-2</v>
      </c>
      <c r="Y106" s="989">
        <f>60*$J$113/(X106*60*24)</f>
        <v>18.911450381679455</v>
      </c>
      <c r="Z106" s="867">
        <f t="shared" si="9"/>
        <v>3.4722222222222321E-2</v>
      </c>
      <c r="AA106" s="147"/>
    </row>
    <row r="107" spans="2:27" x14ac:dyDescent="0.25">
      <c r="B107" s="1497"/>
      <c r="C107" s="1401">
        <v>84</v>
      </c>
      <c r="D107" s="1381"/>
      <c r="E107" s="1402">
        <v>0.95624999999999827</v>
      </c>
      <c r="F107" s="1388">
        <v>0.96111111111110936</v>
      </c>
      <c r="G107" s="1388">
        <v>0.96597222222222046</v>
      </c>
      <c r="H107" s="1388">
        <v>0.97222222222222043</v>
      </c>
      <c r="I107" s="1388">
        <v>0.9749999999999982</v>
      </c>
      <c r="J107" s="1388">
        <v>0.98194444444444262</v>
      </c>
      <c r="K107" s="1388">
        <v>0.99374999999999813</v>
      </c>
      <c r="L107" s="1390">
        <v>1.0006944444444426</v>
      </c>
      <c r="M107" s="1388">
        <v>1.0041666666666647</v>
      </c>
      <c r="N107" s="1388">
        <v>1.007638888888887</v>
      </c>
      <c r="O107" s="1388">
        <v>1.0097222222222202</v>
      </c>
      <c r="P107" s="1388">
        <v>1.0215277777777758</v>
      </c>
      <c r="Q107" s="1388">
        <v>1.0277777777777759</v>
      </c>
      <c r="R107" s="1388">
        <v>1.0319444444444426</v>
      </c>
      <c r="S107" s="1388">
        <v>1.0374999999999981</v>
      </c>
      <c r="T107" s="1388">
        <v>1.0423611111111093</v>
      </c>
      <c r="U107" s="1403">
        <v>1.0472222222222203</v>
      </c>
      <c r="V107" s="1386"/>
      <c r="W107" s="989">
        <f>+W105</f>
        <v>41.29</v>
      </c>
      <c r="X107" s="867">
        <f t="shared" ref="X107" si="15">+U107-E107</f>
        <v>9.097222222222201E-2</v>
      </c>
      <c r="Y107" s="989">
        <f>60*$J$113/(X107*60*24)</f>
        <v>18.911450381679437</v>
      </c>
      <c r="Z107" s="867">
        <f t="shared" si="9"/>
        <v>3.472222222222221E-2</v>
      </c>
      <c r="AA107" s="147"/>
    </row>
    <row r="108" spans="2:27" ht="15.75" thickBot="1" x14ac:dyDescent="0.3">
      <c r="B108" s="1498"/>
      <c r="C108" s="1404">
        <v>85</v>
      </c>
      <c r="D108" s="1405"/>
      <c r="E108" s="1406">
        <v>0.99097222222222037</v>
      </c>
      <c r="F108" s="1407">
        <v>0.99583333333333146</v>
      </c>
      <c r="G108" s="1407">
        <v>1.0006944444444426</v>
      </c>
      <c r="H108" s="1407">
        <v>1.0069444444444426</v>
      </c>
      <c r="I108" s="1407">
        <v>1.0097222222222204</v>
      </c>
      <c r="J108" s="1407">
        <v>1.0166666666666648</v>
      </c>
      <c r="K108" s="1407">
        <v>1.0284722222222205</v>
      </c>
      <c r="L108" s="1408">
        <v>1.0354166666666649</v>
      </c>
      <c r="M108" s="1407">
        <v>1.038888888888887</v>
      </c>
      <c r="N108" s="1407">
        <v>1.0423611111111093</v>
      </c>
      <c r="O108" s="1407">
        <v>1.0444444444444425</v>
      </c>
      <c r="P108" s="1407">
        <v>1.0562499999999981</v>
      </c>
      <c r="Q108" s="1407">
        <v>1.0624999999999982</v>
      </c>
      <c r="R108" s="1407">
        <v>1.0666666666666649</v>
      </c>
      <c r="S108" s="1407">
        <v>1.0722222222222204</v>
      </c>
      <c r="T108" s="1407">
        <v>1.0770833333333316</v>
      </c>
      <c r="U108" s="1409">
        <v>1.0819444444444426</v>
      </c>
      <c r="V108" s="1410"/>
      <c r="W108" s="990">
        <f t="shared" ref="W108" si="16">+W106</f>
        <v>41.29</v>
      </c>
      <c r="X108" s="987">
        <f t="shared" ref="X108" si="17">+U108-E108</f>
        <v>9.0972222222222232E-2</v>
      </c>
      <c r="Y108" s="990">
        <f>60*$J$113/(X108*60*24)</f>
        <v>18.911450381679391</v>
      </c>
      <c r="Z108" s="987">
        <f t="shared" si="9"/>
        <v>3.4722222222222321E-2</v>
      </c>
      <c r="AA108" s="147"/>
    </row>
    <row r="110" spans="2:27" x14ac:dyDescent="0.25">
      <c r="E110" s="21" t="s">
        <v>31</v>
      </c>
      <c r="F110" s="22"/>
      <c r="G110" s="22"/>
      <c r="H110" s="23"/>
      <c r="I110" s="23"/>
      <c r="J110" s="24">
        <v>81</v>
      </c>
      <c r="K110" s="22"/>
    </row>
    <row r="111" spans="2:27" x14ac:dyDescent="0.25">
      <c r="E111" s="21" t="s">
        <v>32</v>
      </c>
      <c r="F111" s="22"/>
      <c r="G111" s="22"/>
      <c r="H111" s="23"/>
      <c r="I111" s="23"/>
      <c r="J111" s="24">
        <v>4</v>
      </c>
      <c r="K111" s="22"/>
    </row>
    <row r="112" spans="2:27" x14ac:dyDescent="0.25">
      <c r="E112" s="21" t="s">
        <v>33</v>
      </c>
      <c r="F112" s="22"/>
      <c r="G112" s="22"/>
      <c r="H112" s="23"/>
      <c r="I112" s="23"/>
      <c r="J112" s="24">
        <f>+J110+J111</f>
        <v>85</v>
      </c>
      <c r="K112" s="22"/>
    </row>
    <row r="113" spans="5:12" x14ac:dyDescent="0.25">
      <c r="E113" s="21" t="s">
        <v>34</v>
      </c>
      <c r="F113" s="22"/>
      <c r="G113" s="22"/>
      <c r="H113" s="23"/>
      <c r="I113" s="23"/>
      <c r="J113" s="25">
        <f>+V23</f>
        <v>41.29</v>
      </c>
      <c r="L113" s="22" t="s">
        <v>35</v>
      </c>
    </row>
    <row r="114" spans="5:12" x14ac:dyDescent="0.25">
      <c r="E114" s="6" t="s">
        <v>36</v>
      </c>
      <c r="F114" s="7"/>
      <c r="G114" s="7"/>
      <c r="H114" s="7"/>
      <c r="I114" s="7"/>
      <c r="J114" s="28">
        <v>0</v>
      </c>
      <c r="L114" s="22" t="s">
        <v>35</v>
      </c>
    </row>
    <row r="115" spans="5:12" x14ac:dyDescent="0.25">
      <c r="E115" s="6" t="s">
        <v>37</v>
      </c>
      <c r="F115" s="7"/>
      <c r="G115" s="7"/>
      <c r="H115" s="7"/>
      <c r="I115" s="7"/>
      <c r="J115" s="8" t="s">
        <v>38</v>
      </c>
      <c r="K115" s="7"/>
    </row>
  </sheetData>
  <mergeCells count="13">
    <mergeCell ref="B24:B108"/>
    <mergeCell ref="B14:Z17"/>
    <mergeCell ref="B20:C20"/>
    <mergeCell ref="E20:T20"/>
    <mergeCell ref="B21:C21"/>
    <mergeCell ref="X21:X23"/>
    <mergeCell ref="Y21:Y23"/>
    <mergeCell ref="Z21:Z23"/>
    <mergeCell ref="B22:C22"/>
    <mergeCell ref="B23:C23"/>
    <mergeCell ref="U20:V20"/>
    <mergeCell ref="V21:W22"/>
    <mergeCell ref="V23:W23"/>
  </mergeCells>
  <printOptions horizontalCentered="1" verticalCentered="1"/>
  <pageMargins left="0" right="0" top="0" bottom="0" header="0" footer="0"/>
  <pageSetup paperSize="9" scale="3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4:Y64"/>
  <sheetViews>
    <sheetView view="pageBreakPreview" zoomScale="60" zoomScaleNormal="70" workbookViewId="0">
      <selection activeCell="F8" sqref="F8"/>
    </sheetView>
  </sheetViews>
  <sheetFormatPr baseColWidth="10" defaultRowHeight="15" x14ac:dyDescent="0.25"/>
  <cols>
    <col min="1" max="16384" width="11.42578125" style="14"/>
  </cols>
  <sheetData>
    <row r="4" spans="2:25" x14ac:dyDescent="0.25">
      <c r="B4" s="5" t="s">
        <v>0</v>
      </c>
      <c r="C4" s="6"/>
      <c r="D4" s="7"/>
      <c r="E4" s="7"/>
      <c r="F4" s="5" t="s">
        <v>1</v>
      </c>
      <c r="G4" s="7"/>
      <c r="H4" s="7"/>
      <c r="I4" s="7"/>
      <c r="J4" s="7"/>
    </row>
    <row r="5" spans="2:25" x14ac:dyDescent="0.25">
      <c r="B5" s="8"/>
      <c r="C5" s="6"/>
      <c r="D5" s="7"/>
      <c r="E5" s="7"/>
      <c r="F5" s="73"/>
      <c r="G5" s="7"/>
      <c r="H5" s="7"/>
      <c r="I5" s="7"/>
      <c r="J5" s="7"/>
    </row>
    <row r="6" spans="2:25" x14ac:dyDescent="0.25">
      <c r="B6" s="9" t="s">
        <v>2</v>
      </c>
      <c r="C6" s="6"/>
      <c r="D6" s="7"/>
      <c r="E6" s="7"/>
      <c r="F6" s="73">
        <v>200</v>
      </c>
      <c r="G6" s="7"/>
      <c r="H6" s="7"/>
      <c r="I6" s="7"/>
      <c r="J6" s="7"/>
    </row>
    <row r="7" spans="2:25" x14ac:dyDescent="0.25">
      <c r="B7" s="6"/>
      <c r="C7" s="6"/>
      <c r="D7" s="7"/>
      <c r="E7" s="7"/>
      <c r="F7" s="73"/>
      <c r="G7" s="7"/>
      <c r="H7" s="7"/>
      <c r="I7" s="7"/>
      <c r="J7" s="7"/>
    </row>
    <row r="8" spans="2:25" x14ac:dyDescent="0.25">
      <c r="B8" s="6" t="s">
        <v>3</v>
      </c>
      <c r="C8" s="6"/>
      <c r="D8" s="7"/>
      <c r="E8" s="7"/>
      <c r="F8" s="5" t="s">
        <v>403</v>
      </c>
      <c r="G8" s="7"/>
      <c r="H8" s="7"/>
      <c r="I8" s="7"/>
      <c r="J8" s="7"/>
    </row>
    <row r="9" spans="2:25" x14ac:dyDescent="0.25">
      <c r="B9" s="6" t="s">
        <v>4</v>
      </c>
      <c r="C9" s="6"/>
      <c r="D9" s="7"/>
      <c r="E9" s="7"/>
      <c r="F9" s="73" t="s">
        <v>5</v>
      </c>
      <c r="G9" s="7"/>
      <c r="H9" s="7"/>
      <c r="I9" s="7"/>
      <c r="J9" s="7"/>
    </row>
    <row r="10" spans="2:25" x14ac:dyDescent="0.25">
      <c r="B10" s="6" t="s">
        <v>6</v>
      </c>
      <c r="C10" s="10"/>
      <c r="D10" s="11"/>
      <c r="E10" s="7"/>
      <c r="F10" s="73">
        <v>203</v>
      </c>
      <c r="G10" s="7"/>
      <c r="H10" s="7"/>
      <c r="I10" s="7"/>
      <c r="J10" s="7"/>
    </row>
    <row r="11" spans="2:25" x14ac:dyDescent="0.25">
      <c r="B11" s="6" t="s">
        <v>7</v>
      </c>
      <c r="C11" s="6"/>
      <c r="D11" s="7"/>
      <c r="E11" s="7"/>
      <c r="F11" s="5" t="s">
        <v>54</v>
      </c>
      <c r="G11" s="7"/>
      <c r="H11" s="7"/>
      <c r="I11" s="7"/>
      <c r="J11" s="7"/>
    </row>
    <row r="12" spans="2:25" x14ac:dyDescent="0.25">
      <c r="B12" s="6" t="s">
        <v>9</v>
      </c>
      <c r="C12" s="6"/>
      <c r="D12" s="7"/>
      <c r="E12" s="7"/>
      <c r="F12" s="73">
        <v>203</v>
      </c>
      <c r="G12" s="7"/>
      <c r="H12" s="7"/>
      <c r="I12" s="7"/>
      <c r="J12" s="7"/>
    </row>
    <row r="13" spans="2:25" x14ac:dyDescent="0.25">
      <c r="B13" s="6" t="s">
        <v>10</v>
      </c>
      <c r="C13" s="10"/>
      <c r="D13" s="11"/>
      <c r="E13" s="11"/>
      <c r="F13" s="5" t="s">
        <v>11</v>
      </c>
      <c r="G13" s="7"/>
      <c r="H13" s="7"/>
      <c r="I13" s="7"/>
      <c r="J13" s="7"/>
    </row>
    <row r="14" spans="2:25" ht="15.75" thickBot="1" x14ac:dyDescent="0.3"/>
    <row r="15" spans="2:25" ht="15" customHeight="1" x14ac:dyDescent="0.25">
      <c r="B15" s="1517" t="s">
        <v>55</v>
      </c>
      <c r="C15" s="1596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18"/>
    </row>
    <row r="16" spans="2:25" x14ac:dyDescent="0.25">
      <c r="B16" s="1550"/>
      <c r="C16" s="1512"/>
      <c r="D16" s="1512"/>
      <c r="E16" s="1512"/>
      <c r="F16" s="1512"/>
      <c r="G16" s="1512"/>
      <c r="H16" s="1512"/>
      <c r="I16" s="1512"/>
      <c r="J16" s="1512"/>
      <c r="K16" s="1512"/>
      <c r="L16" s="1512"/>
      <c r="M16" s="1512"/>
      <c r="N16" s="1512"/>
      <c r="O16" s="1512"/>
      <c r="P16" s="1512"/>
      <c r="Q16" s="1512"/>
      <c r="R16" s="1512"/>
      <c r="S16" s="1512"/>
      <c r="T16" s="1512"/>
      <c r="U16" s="1512"/>
      <c r="V16" s="1512"/>
      <c r="W16" s="1512"/>
      <c r="X16" s="1512"/>
      <c r="Y16" s="1539"/>
    </row>
    <row r="17" spans="1:25" ht="33" customHeight="1" thickBot="1" x14ac:dyDescent="0.3">
      <c r="B17" s="1511"/>
      <c r="C17" s="1597"/>
      <c r="D17" s="1597"/>
      <c r="E17" s="1597"/>
      <c r="F17" s="1597"/>
      <c r="G17" s="1597"/>
      <c r="H17" s="1597"/>
      <c r="I17" s="1597"/>
      <c r="J17" s="1597"/>
      <c r="K17" s="1597"/>
      <c r="L17" s="1597"/>
      <c r="M17" s="1597"/>
      <c r="N17" s="1597"/>
      <c r="O17" s="1597"/>
      <c r="P17" s="1597"/>
      <c r="Q17" s="1597"/>
      <c r="R17" s="1597"/>
      <c r="S17" s="1597"/>
      <c r="T17" s="1597"/>
      <c r="U17" s="1597"/>
      <c r="V17" s="1597"/>
      <c r="W17" s="1597"/>
      <c r="X17" s="1597"/>
      <c r="Y17" s="1519"/>
    </row>
    <row r="18" spans="1:25" s="12" customFormat="1" ht="17.25" customHeight="1" x14ac:dyDescent="0.25">
      <c r="E18" s="13">
        <v>5.5555555555555636E-3</v>
      </c>
      <c r="F18" s="13">
        <v>3.4722222222222099E-3</v>
      </c>
      <c r="G18" s="13">
        <v>6.9444444444444475E-3</v>
      </c>
      <c r="H18" s="13">
        <v>6.9444444444444475E-3</v>
      </c>
      <c r="I18" s="13">
        <v>5.5555555555555558E-3</v>
      </c>
      <c r="J18" s="13">
        <v>6.9444444444444475E-3</v>
      </c>
      <c r="K18" s="13">
        <v>6.9444444444444441E-3</v>
      </c>
      <c r="L18" s="13">
        <v>6.9444444444444441E-3</v>
      </c>
      <c r="M18" s="13">
        <v>9.0277777777777787E-3</v>
      </c>
      <c r="N18" s="13">
        <v>8.3333333333333315E-3</v>
      </c>
      <c r="O18" s="13">
        <v>6.9444444444444475E-3</v>
      </c>
      <c r="P18" s="13">
        <v>6.9444444444444198E-3</v>
      </c>
      <c r="Q18" s="13">
        <v>6.9444444444444441E-3</v>
      </c>
      <c r="R18" s="13">
        <v>5.5555555555555558E-3</v>
      </c>
      <c r="S18" s="13">
        <v>3.4722222222222099E-3</v>
      </c>
      <c r="T18" s="13">
        <v>5.5555555555555358E-3</v>
      </c>
      <c r="W18" s="13">
        <f>SUM(E18:T18)</f>
        <v>0.10208333333333329</v>
      </c>
    </row>
    <row r="19" spans="1:25" s="12" customFormat="1" ht="17.25" customHeight="1" thickBot="1" x14ac:dyDescent="0.3">
      <c r="B19" s="13">
        <v>1.3888888888888888E-2</v>
      </c>
      <c r="C19" s="13">
        <v>2.0833333333333332E-2</v>
      </c>
      <c r="E19" s="13">
        <v>4.8611111111111112E-3</v>
      </c>
      <c r="F19" s="13">
        <v>3.4722222222222099E-3</v>
      </c>
      <c r="G19" s="13">
        <v>6.9444444444444475E-3</v>
      </c>
      <c r="H19" s="13">
        <v>6.9444444444444475E-3</v>
      </c>
      <c r="I19" s="13">
        <v>4.8611111111111216E-3</v>
      </c>
      <c r="J19" s="13">
        <v>6.9444444444444441E-3</v>
      </c>
      <c r="K19" s="13">
        <v>5.5555555555555558E-3</v>
      </c>
      <c r="L19" s="13">
        <v>4.8611111111111112E-3</v>
      </c>
      <c r="M19" s="13">
        <v>7.6388888888888886E-3</v>
      </c>
      <c r="N19" s="13">
        <v>6.9444444444444441E-3</v>
      </c>
      <c r="O19" s="13">
        <v>6.9444444444444441E-3</v>
      </c>
      <c r="P19" s="13">
        <v>6.9444444444444198E-3</v>
      </c>
      <c r="Q19" s="13">
        <v>6.9444444444444441E-3</v>
      </c>
      <c r="R19" s="13">
        <v>5.5555555555555558E-3</v>
      </c>
      <c r="S19" s="13">
        <v>3.4722222222222099E-3</v>
      </c>
      <c r="T19" s="13">
        <v>5.5555555555555558E-3</v>
      </c>
      <c r="W19" s="13">
        <f>SUM(E19:T19)</f>
        <v>9.4444444444444414E-2</v>
      </c>
    </row>
    <row r="20" spans="1:25" s="4" customFormat="1" ht="26.25" customHeight="1" thickBot="1" x14ac:dyDescent="0.3">
      <c r="B20" s="1508" t="s">
        <v>12</v>
      </c>
      <c r="C20" s="1509"/>
      <c r="D20" s="1510"/>
      <c r="E20" s="1508" t="s">
        <v>13</v>
      </c>
      <c r="F20" s="1509"/>
      <c r="G20" s="1509"/>
      <c r="H20" s="1509"/>
      <c r="I20" s="1509"/>
      <c r="J20" s="1509"/>
      <c r="K20" s="1509"/>
      <c r="L20" s="1509"/>
      <c r="M20" s="1509"/>
      <c r="N20" s="1509"/>
      <c r="O20" s="1509"/>
      <c r="P20" s="1509"/>
      <c r="Q20" s="1509"/>
      <c r="R20" s="1509"/>
      <c r="S20" s="1510"/>
      <c r="T20" s="1508" t="s">
        <v>14</v>
      </c>
      <c r="U20" s="1510"/>
      <c r="V20" s="1513" t="s">
        <v>24</v>
      </c>
      <c r="W20" s="1517" t="s">
        <v>25</v>
      </c>
      <c r="X20" s="1513" t="s">
        <v>26</v>
      </c>
      <c r="Y20" s="1513" t="s">
        <v>49</v>
      </c>
    </row>
    <row r="21" spans="1:25" s="4" customFormat="1" ht="70.5" customHeight="1" thickBot="1" x14ac:dyDescent="0.3">
      <c r="B21" s="1515" t="s">
        <v>56</v>
      </c>
      <c r="C21" s="1516"/>
      <c r="D21" s="905" t="s">
        <v>257</v>
      </c>
      <c r="E21" s="909" t="s">
        <v>17</v>
      </c>
      <c r="F21" s="909" t="s">
        <v>356</v>
      </c>
      <c r="G21" s="906" t="s">
        <v>357</v>
      </c>
      <c r="H21" s="906" t="s">
        <v>358</v>
      </c>
      <c r="I21" s="909" t="s">
        <v>356</v>
      </c>
      <c r="J21" s="909" t="s">
        <v>57</v>
      </c>
      <c r="K21" s="909" t="s">
        <v>58</v>
      </c>
      <c r="L21" s="906" t="s">
        <v>52</v>
      </c>
      <c r="M21" s="906" t="s">
        <v>355</v>
      </c>
      <c r="N21" s="909" t="s">
        <v>57</v>
      </c>
      <c r="O21" s="909" t="s">
        <v>356</v>
      </c>
      <c r="P21" s="906" t="s">
        <v>358</v>
      </c>
      <c r="Q21" s="906" t="s">
        <v>357</v>
      </c>
      <c r="R21" s="909" t="s">
        <v>356</v>
      </c>
      <c r="S21" s="909" t="s">
        <v>17</v>
      </c>
      <c r="T21" s="908" t="s">
        <v>257</v>
      </c>
      <c r="U21" s="142" t="s">
        <v>56</v>
      </c>
      <c r="V21" s="1514"/>
      <c r="W21" s="1550"/>
      <c r="X21" s="1514"/>
      <c r="Y21" s="1514"/>
    </row>
    <row r="22" spans="1:25" s="4" customFormat="1" ht="33.75" customHeight="1" thickBot="1" x14ac:dyDescent="0.3">
      <c r="B22" s="1508" t="s">
        <v>28</v>
      </c>
      <c r="C22" s="1510"/>
      <c r="D22" s="104">
        <v>0</v>
      </c>
      <c r="E22" s="105">
        <v>2.4</v>
      </c>
      <c r="F22" s="106">
        <v>2.2400000000000002</v>
      </c>
      <c r="G22" s="106">
        <v>3.17</v>
      </c>
      <c r="H22" s="106">
        <v>2</v>
      </c>
      <c r="I22" s="106">
        <v>3.25</v>
      </c>
      <c r="J22" s="106">
        <v>5</v>
      </c>
      <c r="K22" s="106">
        <v>4</v>
      </c>
      <c r="L22" s="106">
        <v>2</v>
      </c>
      <c r="M22" s="106">
        <v>1.7</v>
      </c>
      <c r="N22" s="106">
        <v>5.7</v>
      </c>
      <c r="O22" s="106">
        <v>3</v>
      </c>
      <c r="P22" s="106">
        <v>3.25</v>
      </c>
      <c r="Q22" s="106">
        <v>2.7</v>
      </c>
      <c r="R22" s="106">
        <v>3.17</v>
      </c>
      <c r="S22" s="106">
        <v>2.2400000000000002</v>
      </c>
      <c r="T22" s="106">
        <v>2.2400000000000002</v>
      </c>
      <c r="U22" s="143">
        <v>0</v>
      </c>
      <c r="V22" s="1598"/>
      <c r="W22" s="1550"/>
      <c r="X22" s="1514"/>
      <c r="Y22" s="1514"/>
    </row>
    <row r="23" spans="1:25" s="4" customFormat="1" ht="51.75" customHeight="1" thickBot="1" x14ac:dyDescent="0.3">
      <c r="B23" s="1517" t="s">
        <v>29</v>
      </c>
      <c r="C23" s="1518"/>
      <c r="D23" s="144">
        <f>+D22</f>
        <v>0</v>
      </c>
      <c r="E23" s="15">
        <f t="shared" ref="E23:T23" si="0">+E22+D23</f>
        <v>2.4</v>
      </c>
      <c r="F23" s="15">
        <f t="shared" si="0"/>
        <v>4.6400000000000006</v>
      </c>
      <c r="G23" s="15">
        <f t="shared" si="0"/>
        <v>7.8100000000000005</v>
      </c>
      <c r="H23" s="15">
        <f t="shared" si="0"/>
        <v>9.81</v>
      </c>
      <c r="I23" s="15">
        <f t="shared" si="0"/>
        <v>13.06</v>
      </c>
      <c r="J23" s="15">
        <f t="shared" si="0"/>
        <v>18.060000000000002</v>
      </c>
      <c r="K23" s="15">
        <f t="shared" si="0"/>
        <v>22.060000000000002</v>
      </c>
      <c r="L23" s="15">
        <f t="shared" si="0"/>
        <v>24.060000000000002</v>
      </c>
      <c r="M23" s="15">
        <f t="shared" si="0"/>
        <v>25.76</v>
      </c>
      <c r="N23" s="15">
        <f t="shared" si="0"/>
        <v>31.46</v>
      </c>
      <c r="O23" s="15">
        <f t="shared" si="0"/>
        <v>34.46</v>
      </c>
      <c r="P23" s="15">
        <f t="shared" si="0"/>
        <v>37.71</v>
      </c>
      <c r="Q23" s="15">
        <f t="shared" si="0"/>
        <v>40.410000000000004</v>
      </c>
      <c r="R23" s="15">
        <f t="shared" si="0"/>
        <v>43.580000000000005</v>
      </c>
      <c r="S23" s="15">
        <f t="shared" si="0"/>
        <v>45.820000000000007</v>
      </c>
      <c r="T23" s="15">
        <f t="shared" si="0"/>
        <v>48.060000000000009</v>
      </c>
      <c r="U23" s="145">
        <v>0</v>
      </c>
      <c r="V23" s="146">
        <v>48.1</v>
      </c>
      <c r="W23" s="1550"/>
      <c r="X23" s="1514"/>
      <c r="Y23" s="1514"/>
    </row>
    <row r="24" spans="1:25" ht="15.75" thickBot="1" x14ac:dyDescent="0.3">
      <c r="B24" s="1593" t="s">
        <v>48</v>
      </c>
      <c r="C24" s="1594"/>
      <c r="D24" s="1594"/>
      <c r="E24" s="1594"/>
      <c r="F24" s="1594"/>
      <c r="G24" s="1594"/>
      <c r="H24" s="1594"/>
      <c r="I24" s="1594"/>
      <c r="J24" s="1594"/>
      <c r="K24" s="1594"/>
      <c r="L24" s="1594"/>
      <c r="M24" s="1594"/>
      <c r="N24" s="1594"/>
      <c r="O24" s="1594"/>
      <c r="P24" s="1594"/>
      <c r="Q24" s="1594"/>
      <c r="R24" s="1594"/>
      <c r="S24" s="1594"/>
      <c r="T24" s="1594"/>
      <c r="U24" s="1594"/>
      <c r="V24" s="1594"/>
      <c r="W24" s="1594"/>
      <c r="X24" s="1594"/>
      <c r="Y24" s="1595"/>
    </row>
    <row r="25" spans="1:25" ht="15" customHeight="1" x14ac:dyDescent="0.25">
      <c r="A25" s="147"/>
      <c r="B25" s="1591" t="s">
        <v>30</v>
      </c>
      <c r="C25" s="108">
        <v>1</v>
      </c>
      <c r="D25" s="322">
        <v>0.16666666666666666</v>
      </c>
      <c r="E25" s="472">
        <v>0.17152777777777778</v>
      </c>
      <c r="F25" s="472">
        <v>0.17499999999999999</v>
      </c>
      <c r="G25" s="472">
        <v>0.18194444444444444</v>
      </c>
      <c r="H25" s="472">
        <v>0.18888888888888888</v>
      </c>
      <c r="I25" s="777">
        <v>0.19375000000000001</v>
      </c>
      <c r="J25" s="472">
        <v>0.20069444444444445</v>
      </c>
      <c r="K25" s="472">
        <v>0.20625000000000002</v>
      </c>
      <c r="L25" s="472">
        <v>0.21111111111111114</v>
      </c>
      <c r="M25" s="472">
        <v>0.21875000000000003</v>
      </c>
      <c r="N25" s="472">
        <v>0.22569444444444448</v>
      </c>
      <c r="O25" s="472">
        <v>0.23263888888888892</v>
      </c>
      <c r="P25" s="472">
        <v>0.23958333333333334</v>
      </c>
      <c r="Q25" s="472">
        <v>0.24652777777777779</v>
      </c>
      <c r="R25" s="472">
        <v>0.25208333333333333</v>
      </c>
      <c r="S25" s="472">
        <v>0.25555555555555554</v>
      </c>
      <c r="T25" s="509">
        <v>0.26111111111111107</v>
      </c>
      <c r="U25" s="687"/>
      <c r="V25" s="84">
        <f>+V23</f>
        <v>48.1</v>
      </c>
      <c r="W25" s="111">
        <f>+T25-D25</f>
        <v>9.4444444444444414E-2</v>
      </c>
      <c r="X25" s="131">
        <f t="shared" ref="X25:X54" si="1">60*$I$60/(W25*60*24)</f>
        <v>21.220588235294123</v>
      </c>
      <c r="Y25" s="132"/>
    </row>
    <row r="26" spans="1:25" x14ac:dyDescent="0.25">
      <c r="A26" s="147"/>
      <c r="B26" s="1592"/>
      <c r="C26" s="113">
        <v>2</v>
      </c>
      <c r="D26" s="778">
        <v>0.19166666666666668</v>
      </c>
      <c r="E26" s="532">
        <v>0.1965277777777778</v>
      </c>
      <c r="F26" s="532">
        <v>0.2</v>
      </c>
      <c r="G26" s="532">
        <v>0.20694444444444446</v>
      </c>
      <c r="H26" s="532">
        <v>0.21388888888888891</v>
      </c>
      <c r="I26" s="245">
        <v>0.21875000000000003</v>
      </c>
      <c r="J26" s="532">
        <v>0.22569444444444448</v>
      </c>
      <c r="K26" s="532">
        <v>0.23125000000000004</v>
      </c>
      <c r="L26" s="532">
        <v>0.23611111111111116</v>
      </c>
      <c r="M26" s="532">
        <v>0.24375000000000005</v>
      </c>
      <c r="N26" s="532">
        <v>0.2506944444444445</v>
      </c>
      <c r="O26" s="532">
        <v>0.25763888888888892</v>
      </c>
      <c r="P26" s="532">
        <v>0.26458333333333334</v>
      </c>
      <c r="Q26" s="532">
        <v>0.27152777777777776</v>
      </c>
      <c r="R26" s="532">
        <v>0.27708333333333329</v>
      </c>
      <c r="S26" s="532">
        <v>0.2805555555555555</v>
      </c>
      <c r="T26" s="533">
        <v>0.28611111111111104</v>
      </c>
      <c r="U26" s="688"/>
      <c r="V26" s="89">
        <f>+V23</f>
        <v>48.1</v>
      </c>
      <c r="W26" s="115">
        <f t="shared" ref="W26:W54" si="2">+T26-D26</f>
        <v>9.4444444444444359E-2</v>
      </c>
      <c r="X26" s="134">
        <f t="shared" si="1"/>
        <v>21.220588235294134</v>
      </c>
      <c r="Y26" s="116">
        <f>+D26-D25</f>
        <v>2.5000000000000022E-2</v>
      </c>
    </row>
    <row r="27" spans="1:25" x14ac:dyDescent="0.25">
      <c r="A27" s="147"/>
      <c r="B27" s="1592"/>
      <c r="C27" s="113">
        <v>3</v>
      </c>
      <c r="D27" s="778">
        <v>0.21527777777777782</v>
      </c>
      <c r="E27" s="532">
        <v>0.22083333333333338</v>
      </c>
      <c r="F27" s="532">
        <v>0.22430555555555559</v>
      </c>
      <c r="G27" s="532">
        <v>0.23125000000000004</v>
      </c>
      <c r="H27" s="532">
        <v>0.23819444444444449</v>
      </c>
      <c r="I27" s="245">
        <v>0.24375000000000005</v>
      </c>
      <c r="J27" s="532">
        <v>0.2506944444444445</v>
      </c>
      <c r="K27" s="532">
        <v>0.25763888888888892</v>
      </c>
      <c r="L27" s="532">
        <v>0.26458333333333334</v>
      </c>
      <c r="M27" s="532">
        <v>0.27361111111111114</v>
      </c>
      <c r="N27" s="532">
        <v>0.28194444444444444</v>
      </c>
      <c r="O27" s="532">
        <v>0.28888888888888886</v>
      </c>
      <c r="P27" s="532">
        <v>0.29583333333333328</v>
      </c>
      <c r="Q27" s="532">
        <v>0.3027777777777777</v>
      </c>
      <c r="R27" s="532">
        <v>0.30833333333333324</v>
      </c>
      <c r="S27" s="532">
        <v>0.31180555555555545</v>
      </c>
      <c r="T27" s="533">
        <v>0.31736111111111098</v>
      </c>
      <c r="U27" s="688"/>
      <c r="V27" s="89">
        <f>+V26</f>
        <v>48.1</v>
      </c>
      <c r="W27" s="115">
        <f t="shared" si="2"/>
        <v>0.10208333333333316</v>
      </c>
      <c r="X27" s="134">
        <f t="shared" si="1"/>
        <v>19.63265306122452</v>
      </c>
      <c r="Y27" s="116">
        <f t="shared" ref="Y27:Y54" si="3">+D27-D26</f>
        <v>2.3611111111111138E-2</v>
      </c>
    </row>
    <row r="28" spans="1:25" x14ac:dyDescent="0.25">
      <c r="A28" s="147"/>
      <c r="B28" s="1592"/>
      <c r="C28" s="113">
        <v>4</v>
      </c>
      <c r="D28" s="778">
        <v>0.24027777777777787</v>
      </c>
      <c r="E28" s="532">
        <v>0.24583333333333343</v>
      </c>
      <c r="F28" s="532">
        <v>0.24930555555555564</v>
      </c>
      <c r="G28" s="532">
        <v>0.25625000000000009</v>
      </c>
      <c r="H28" s="532">
        <v>0.26319444444444451</v>
      </c>
      <c r="I28" s="245">
        <v>0.26875000000000004</v>
      </c>
      <c r="J28" s="532">
        <v>0.27569444444444446</v>
      </c>
      <c r="K28" s="532">
        <v>0.28263888888888888</v>
      </c>
      <c r="L28" s="532">
        <v>0.2895833333333333</v>
      </c>
      <c r="M28" s="532">
        <v>0.2986111111111111</v>
      </c>
      <c r="N28" s="532">
        <v>0.30694444444444446</v>
      </c>
      <c r="O28" s="532">
        <v>0.31388888888888888</v>
      </c>
      <c r="P28" s="532">
        <v>0.3208333333333333</v>
      </c>
      <c r="Q28" s="532">
        <v>0.32777777777777772</v>
      </c>
      <c r="R28" s="532">
        <v>0.33333333333333326</v>
      </c>
      <c r="S28" s="532">
        <v>0.33680555555555547</v>
      </c>
      <c r="T28" s="533">
        <v>0.34236111111111101</v>
      </c>
      <c r="U28" s="688"/>
      <c r="V28" s="89">
        <f t="shared" ref="V28:V55" si="4">+V25</f>
        <v>48.1</v>
      </c>
      <c r="W28" s="115">
        <f t="shared" si="2"/>
        <v>0.10208333333333314</v>
      </c>
      <c r="X28" s="134">
        <f t="shared" si="1"/>
        <v>19.632653061224527</v>
      </c>
      <c r="Y28" s="116">
        <f t="shared" si="3"/>
        <v>2.500000000000005E-2</v>
      </c>
    </row>
    <row r="29" spans="1:25" x14ac:dyDescent="0.25">
      <c r="A29" s="147"/>
      <c r="B29" s="1592"/>
      <c r="C29" s="113">
        <v>5</v>
      </c>
      <c r="D29" s="778">
        <v>0.26388888888888906</v>
      </c>
      <c r="E29" s="532">
        <v>0.2694444444444446</v>
      </c>
      <c r="F29" s="532">
        <v>0.27291666666666681</v>
      </c>
      <c r="G29" s="532">
        <v>0.27986111111111123</v>
      </c>
      <c r="H29" s="532">
        <v>0.28680555555555565</v>
      </c>
      <c r="I29" s="245">
        <v>0.29236111111111118</v>
      </c>
      <c r="J29" s="532">
        <v>0.2993055555555556</v>
      </c>
      <c r="K29" s="532">
        <v>0.30625000000000002</v>
      </c>
      <c r="L29" s="532">
        <v>0.31319444444444444</v>
      </c>
      <c r="M29" s="532">
        <v>0.32222222222222224</v>
      </c>
      <c r="N29" s="532">
        <v>0.3305555555555556</v>
      </c>
      <c r="O29" s="532">
        <v>0.33750000000000002</v>
      </c>
      <c r="P29" s="532">
        <v>0.34444444444444444</v>
      </c>
      <c r="Q29" s="532">
        <v>0.35138888888888886</v>
      </c>
      <c r="R29" s="532">
        <v>0.3569444444444444</v>
      </c>
      <c r="S29" s="532">
        <v>0.36041666666666661</v>
      </c>
      <c r="T29" s="533">
        <v>0.36597222222222214</v>
      </c>
      <c r="U29" s="688"/>
      <c r="V29" s="89">
        <f t="shared" si="4"/>
        <v>48.1</v>
      </c>
      <c r="W29" s="115">
        <f t="shared" si="2"/>
        <v>0.10208333333333308</v>
      </c>
      <c r="X29" s="134">
        <f t="shared" si="1"/>
        <v>19.632653061224538</v>
      </c>
      <c r="Y29" s="116">
        <f t="shared" si="3"/>
        <v>2.3611111111111194E-2</v>
      </c>
    </row>
    <row r="30" spans="1:25" x14ac:dyDescent="0.25">
      <c r="A30" s="147"/>
      <c r="B30" s="1592"/>
      <c r="C30" s="113">
        <v>6</v>
      </c>
      <c r="D30" s="778">
        <v>0.28611111111111132</v>
      </c>
      <c r="E30" s="532">
        <v>0.29166666666666685</v>
      </c>
      <c r="F30" s="532">
        <v>0.29513888888888906</v>
      </c>
      <c r="G30" s="532">
        <v>0.30208333333333348</v>
      </c>
      <c r="H30" s="532">
        <v>0.3090277777777779</v>
      </c>
      <c r="I30" s="245">
        <v>0.31458333333333344</v>
      </c>
      <c r="J30" s="532">
        <v>0.32152777777777786</v>
      </c>
      <c r="K30" s="532">
        <v>0.32847222222222228</v>
      </c>
      <c r="L30" s="532">
        <v>0.3354166666666667</v>
      </c>
      <c r="M30" s="532">
        <v>0.3444444444444445</v>
      </c>
      <c r="N30" s="532">
        <v>0.35277777777777786</v>
      </c>
      <c r="O30" s="532">
        <v>0.35972222222222228</v>
      </c>
      <c r="P30" s="532">
        <v>0.3666666666666667</v>
      </c>
      <c r="Q30" s="532">
        <v>0.37361111111111112</v>
      </c>
      <c r="R30" s="532">
        <v>0.37916666666666665</v>
      </c>
      <c r="S30" s="532">
        <v>0.38263888888888886</v>
      </c>
      <c r="T30" s="533">
        <v>0.3881944444444444</v>
      </c>
      <c r="U30" s="688"/>
      <c r="V30" s="89">
        <f t="shared" si="4"/>
        <v>48.1</v>
      </c>
      <c r="W30" s="115">
        <f t="shared" si="2"/>
        <v>0.10208333333333308</v>
      </c>
      <c r="X30" s="134">
        <f t="shared" si="1"/>
        <v>19.632653061224538</v>
      </c>
      <c r="Y30" s="116">
        <f t="shared" si="3"/>
        <v>2.2222222222222254E-2</v>
      </c>
    </row>
    <row r="31" spans="1:25" x14ac:dyDescent="0.25">
      <c r="A31" s="147"/>
      <c r="B31" s="1592"/>
      <c r="C31" s="113">
        <v>7</v>
      </c>
      <c r="D31" s="778">
        <v>0.30833333333333357</v>
      </c>
      <c r="E31" s="532">
        <v>0.31388888888888911</v>
      </c>
      <c r="F31" s="532">
        <v>0.31736111111111132</v>
      </c>
      <c r="G31" s="532">
        <v>0.32430555555555574</v>
      </c>
      <c r="H31" s="532">
        <v>0.33125000000000016</v>
      </c>
      <c r="I31" s="245">
        <v>0.33680555555555569</v>
      </c>
      <c r="J31" s="532">
        <v>0.34375000000000011</v>
      </c>
      <c r="K31" s="532">
        <v>0.35069444444444453</v>
      </c>
      <c r="L31" s="532">
        <v>0.35763888888888895</v>
      </c>
      <c r="M31" s="532">
        <v>0.36666666666666675</v>
      </c>
      <c r="N31" s="532">
        <v>0.37500000000000011</v>
      </c>
      <c r="O31" s="532">
        <v>0.38194444444444453</v>
      </c>
      <c r="P31" s="532">
        <v>0.38888888888888895</v>
      </c>
      <c r="Q31" s="532">
        <v>0.39583333333333337</v>
      </c>
      <c r="R31" s="532">
        <v>0.40138888888888891</v>
      </c>
      <c r="S31" s="532">
        <v>0.40486111111111112</v>
      </c>
      <c r="T31" s="533">
        <v>0.41041666666666665</v>
      </c>
      <c r="U31" s="688"/>
      <c r="V31" s="89">
        <f t="shared" si="4"/>
        <v>48.1</v>
      </c>
      <c r="W31" s="115">
        <f t="shared" si="2"/>
        <v>0.10208333333333308</v>
      </c>
      <c r="X31" s="134">
        <f t="shared" si="1"/>
        <v>19.632653061224538</v>
      </c>
      <c r="Y31" s="116">
        <f t="shared" si="3"/>
        <v>2.2222222222222254E-2</v>
      </c>
    </row>
    <row r="32" spans="1:25" x14ac:dyDescent="0.25">
      <c r="A32" s="147"/>
      <c r="B32" s="1592"/>
      <c r="C32" s="113">
        <v>8</v>
      </c>
      <c r="D32" s="778">
        <v>0.33055555555555582</v>
      </c>
      <c r="E32" s="532">
        <v>0.33611111111111136</v>
      </c>
      <c r="F32" s="532">
        <v>0.33958333333333357</v>
      </c>
      <c r="G32" s="532">
        <v>0.34652777777777799</v>
      </c>
      <c r="H32" s="532">
        <v>0.35347222222222241</v>
      </c>
      <c r="I32" s="245">
        <v>0.35902777777777795</v>
      </c>
      <c r="J32" s="532">
        <v>0.36597222222222237</v>
      </c>
      <c r="K32" s="532">
        <v>0.37291666666666679</v>
      </c>
      <c r="L32" s="532">
        <v>0.3798611111111112</v>
      </c>
      <c r="M32" s="532">
        <v>0.38888888888888901</v>
      </c>
      <c r="N32" s="532">
        <v>0.39722222222222237</v>
      </c>
      <c r="O32" s="532">
        <v>0.40416666666666679</v>
      </c>
      <c r="P32" s="532">
        <v>0.4111111111111112</v>
      </c>
      <c r="Q32" s="532">
        <v>0.41805555555555562</v>
      </c>
      <c r="R32" s="532">
        <v>0.42361111111111116</v>
      </c>
      <c r="S32" s="532">
        <v>0.42708333333333337</v>
      </c>
      <c r="T32" s="533">
        <v>0.43263888888888891</v>
      </c>
      <c r="U32" s="688"/>
      <c r="V32" s="89">
        <f t="shared" si="4"/>
        <v>48.1</v>
      </c>
      <c r="W32" s="115">
        <f t="shared" si="2"/>
        <v>0.10208333333333308</v>
      </c>
      <c r="X32" s="134">
        <f t="shared" si="1"/>
        <v>19.632653061224538</v>
      </c>
      <c r="Y32" s="116">
        <f t="shared" si="3"/>
        <v>2.2222222222222254E-2</v>
      </c>
    </row>
    <row r="33" spans="1:25" x14ac:dyDescent="0.25">
      <c r="A33" s="147"/>
      <c r="B33" s="1592"/>
      <c r="C33" s="113">
        <v>9</v>
      </c>
      <c r="D33" s="778">
        <v>0.35416666666666696</v>
      </c>
      <c r="E33" s="532">
        <v>0.3597222222222225</v>
      </c>
      <c r="F33" s="532">
        <v>0.36319444444444471</v>
      </c>
      <c r="G33" s="532">
        <v>0.37013888888888913</v>
      </c>
      <c r="H33" s="532">
        <v>0.37708333333333355</v>
      </c>
      <c r="I33" s="245">
        <v>0.38263888888888908</v>
      </c>
      <c r="J33" s="532">
        <v>0.3895833333333335</v>
      </c>
      <c r="K33" s="532">
        <v>0.39652777777777792</v>
      </c>
      <c r="L33" s="532">
        <v>0.40347222222222234</v>
      </c>
      <c r="M33" s="532">
        <v>0.41250000000000014</v>
      </c>
      <c r="N33" s="532">
        <v>0.4208333333333335</v>
      </c>
      <c r="O33" s="532">
        <v>0.42777777777777792</v>
      </c>
      <c r="P33" s="532">
        <v>0.43472222222222234</v>
      </c>
      <c r="Q33" s="532">
        <v>0.44166666666666676</v>
      </c>
      <c r="R33" s="532">
        <v>0.4472222222222223</v>
      </c>
      <c r="S33" s="532">
        <v>0.45069444444444451</v>
      </c>
      <c r="T33" s="533">
        <v>0.45625000000000004</v>
      </c>
      <c r="U33" s="688"/>
      <c r="V33" s="89">
        <f t="shared" si="4"/>
        <v>48.1</v>
      </c>
      <c r="W33" s="115">
        <f t="shared" si="2"/>
        <v>0.10208333333333308</v>
      </c>
      <c r="X33" s="134">
        <f t="shared" si="1"/>
        <v>19.632653061224538</v>
      </c>
      <c r="Y33" s="116">
        <f t="shared" si="3"/>
        <v>2.3611111111111138E-2</v>
      </c>
    </row>
    <row r="34" spans="1:25" x14ac:dyDescent="0.25">
      <c r="A34" s="147"/>
      <c r="B34" s="1592"/>
      <c r="C34" s="113">
        <v>10</v>
      </c>
      <c r="D34" s="778">
        <v>0.37916666666666698</v>
      </c>
      <c r="E34" s="532">
        <v>0.38472222222222252</v>
      </c>
      <c r="F34" s="532">
        <v>0.38819444444444473</v>
      </c>
      <c r="G34" s="532">
        <v>0.39513888888888915</v>
      </c>
      <c r="H34" s="532">
        <v>0.40208333333333357</v>
      </c>
      <c r="I34" s="245">
        <v>0.40763888888888911</v>
      </c>
      <c r="J34" s="532">
        <v>0.41458333333333353</v>
      </c>
      <c r="K34" s="532">
        <v>0.42152777777777795</v>
      </c>
      <c r="L34" s="532">
        <v>0.42847222222222237</v>
      </c>
      <c r="M34" s="532">
        <v>0.43750000000000017</v>
      </c>
      <c r="N34" s="532">
        <v>0.44583333333333353</v>
      </c>
      <c r="O34" s="532">
        <v>0.45277777777777795</v>
      </c>
      <c r="P34" s="532">
        <v>0.45972222222222237</v>
      </c>
      <c r="Q34" s="532">
        <v>0.46666666666666679</v>
      </c>
      <c r="R34" s="532">
        <v>0.47222222222222232</v>
      </c>
      <c r="S34" s="532">
        <v>0.47569444444444453</v>
      </c>
      <c r="T34" s="533">
        <v>0.48125000000000007</v>
      </c>
      <c r="U34" s="688"/>
      <c r="V34" s="89">
        <f t="shared" si="4"/>
        <v>48.1</v>
      </c>
      <c r="W34" s="115">
        <f t="shared" si="2"/>
        <v>0.10208333333333308</v>
      </c>
      <c r="X34" s="134">
        <f t="shared" si="1"/>
        <v>19.632653061224538</v>
      </c>
      <c r="Y34" s="116">
        <f t="shared" si="3"/>
        <v>2.5000000000000022E-2</v>
      </c>
    </row>
    <row r="35" spans="1:25" x14ac:dyDescent="0.25">
      <c r="A35" s="147"/>
      <c r="B35" s="1592"/>
      <c r="C35" s="113">
        <v>11</v>
      </c>
      <c r="D35" s="778">
        <v>0.40416666666666701</v>
      </c>
      <c r="E35" s="532">
        <v>0.40972222222222254</v>
      </c>
      <c r="F35" s="532">
        <v>0.41319444444444475</v>
      </c>
      <c r="G35" s="532">
        <v>0.42013888888888917</v>
      </c>
      <c r="H35" s="532">
        <v>0.42708333333333359</v>
      </c>
      <c r="I35" s="245">
        <v>0.43263888888888913</v>
      </c>
      <c r="J35" s="532">
        <v>0.43958333333333355</v>
      </c>
      <c r="K35" s="532">
        <v>0.44652777777777797</v>
      </c>
      <c r="L35" s="532">
        <v>0.45347222222222239</v>
      </c>
      <c r="M35" s="532">
        <v>0.46250000000000019</v>
      </c>
      <c r="N35" s="532">
        <v>0.47083333333333355</v>
      </c>
      <c r="O35" s="532">
        <v>0.47777777777777797</v>
      </c>
      <c r="P35" s="532">
        <v>0.48472222222222239</v>
      </c>
      <c r="Q35" s="532">
        <v>0.49166666666666681</v>
      </c>
      <c r="R35" s="532">
        <v>0.49722222222222234</v>
      </c>
      <c r="S35" s="532">
        <v>0.50069444444444455</v>
      </c>
      <c r="T35" s="533">
        <v>0.50625000000000009</v>
      </c>
      <c r="U35" s="688"/>
      <c r="V35" s="89">
        <f t="shared" si="4"/>
        <v>48.1</v>
      </c>
      <c r="W35" s="115">
        <f t="shared" si="2"/>
        <v>0.10208333333333308</v>
      </c>
      <c r="X35" s="134">
        <f t="shared" si="1"/>
        <v>19.632653061224538</v>
      </c>
      <c r="Y35" s="116">
        <f t="shared" si="3"/>
        <v>2.5000000000000022E-2</v>
      </c>
    </row>
    <row r="36" spans="1:25" x14ac:dyDescent="0.25">
      <c r="A36" s="147"/>
      <c r="B36" s="1592"/>
      <c r="C36" s="113">
        <v>12</v>
      </c>
      <c r="D36" s="778">
        <v>0.42916666666666703</v>
      </c>
      <c r="E36" s="532">
        <v>0.43472222222222257</v>
      </c>
      <c r="F36" s="532">
        <v>0.43819444444444478</v>
      </c>
      <c r="G36" s="532">
        <v>0.44513888888888919</v>
      </c>
      <c r="H36" s="532">
        <v>0.45208333333333361</v>
      </c>
      <c r="I36" s="245">
        <v>0.45763888888888915</v>
      </c>
      <c r="J36" s="532">
        <v>0.46458333333333357</v>
      </c>
      <c r="K36" s="532">
        <v>0.47152777777777799</v>
      </c>
      <c r="L36" s="532">
        <v>0.47847222222222241</v>
      </c>
      <c r="M36" s="532">
        <v>0.48750000000000021</v>
      </c>
      <c r="N36" s="532">
        <v>0.49583333333333357</v>
      </c>
      <c r="O36" s="532">
        <v>0.50277777777777799</v>
      </c>
      <c r="P36" s="532">
        <v>0.50972222222222241</v>
      </c>
      <c r="Q36" s="532">
        <v>0.51666666666666683</v>
      </c>
      <c r="R36" s="532">
        <v>0.52222222222222237</v>
      </c>
      <c r="S36" s="532">
        <v>0.52569444444444458</v>
      </c>
      <c r="T36" s="533">
        <v>0.53125000000000011</v>
      </c>
      <c r="U36" s="688"/>
      <c r="V36" s="89">
        <f t="shared" si="4"/>
        <v>48.1</v>
      </c>
      <c r="W36" s="115">
        <f t="shared" si="2"/>
        <v>0.10208333333333308</v>
      </c>
      <c r="X36" s="134">
        <f t="shared" si="1"/>
        <v>19.632653061224538</v>
      </c>
      <c r="Y36" s="116">
        <f t="shared" si="3"/>
        <v>2.5000000000000022E-2</v>
      </c>
    </row>
    <row r="37" spans="1:25" x14ac:dyDescent="0.25">
      <c r="A37" s="147"/>
      <c r="B37" s="1592"/>
      <c r="C37" s="113">
        <v>13</v>
      </c>
      <c r="D37" s="778">
        <v>0.45416666666666705</v>
      </c>
      <c r="E37" s="532">
        <v>0.45972222222222259</v>
      </c>
      <c r="F37" s="532">
        <v>0.4631944444444448</v>
      </c>
      <c r="G37" s="532">
        <v>0.47013888888888922</v>
      </c>
      <c r="H37" s="532">
        <v>0.47708333333333364</v>
      </c>
      <c r="I37" s="245">
        <v>0.48263888888888917</v>
      </c>
      <c r="J37" s="532">
        <v>0.48958333333333359</v>
      </c>
      <c r="K37" s="532">
        <v>0.49652777777777801</v>
      </c>
      <c r="L37" s="532">
        <v>0.50347222222222243</v>
      </c>
      <c r="M37" s="532">
        <v>0.51250000000000018</v>
      </c>
      <c r="N37" s="532">
        <v>0.52083333333333348</v>
      </c>
      <c r="O37" s="532">
        <v>0.5277777777777779</v>
      </c>
      <c r="P37" s="532">
        <v>0.53472222222222232</v>
      </c>
      <c r="Q37" s="532">
        <v>0.54166666666666674</v>
      </c>
      <c r="R37" s="532">
        <v>0.54722222222222228</v>
      </c>
      <c r="S37" s="532">
        <v>0.55069444444444449</v>
      </c>
      <c r="T37" s="533">
        <v>0.55625000000000002</v>
      </c>
      <c r="U37" s="688"/>
      <c r="V37" s="89">
        <f t="shared" si="4"/>
        <v>48.1</v>
      </c>
      <c r="W37" s="115">
        <f t="shared" si="2"/>
        <v>0.10208333333333297</v>
      </c>
      <c r="X37" s="134">
        <f t="shared" si="1"/>
        <v>19.632653061224559</v>
      </c>
      <c r="Y37" s="116">
        <f t="shared" si="3"/>
        <v>2.5000000000000022E-2</v>
      </c>
    </row>
    <row r="38" spans="1:25" x14ac:dyDescent="0.25">
      <c r="A38" s="147"/>
      <c r="B38" s="1592"/>
      <c r="C38" s="113">
        <v>14</v>
      </c>
      <c r="D38" s="778">
        <v>0.47916666666666707</v>
      </c>
      <c r="E38" s="532">
        <v>0.48472222222222261</v>
      </c>
      <c r="F38" s="532">
        <v>0.48819444444444482</v>
      </c>
      <c r="G38" s="532">
        <v>0.49513888888888924</v>
      </c>
      <c r="H38" s="532">
        <v>0.50208333333333366</v>
      </c>
      <c r="I38" s="245">
        <v>0.50763888888888919</v>
      </c>
      <c r="J38" s="532">
        <v>0.51458333333333361</v>
      </c>
      <c r="K38" s="532">
        <v>0.52152777777777803</v>
      </c>
      <c r="L38" s="532">
        <v>0.52847222222222245</v>
      </c>
      <c r="M38" s="532">
        <v>0.5375000000000002</v>
      </c>
      <c r="N38" s="532">
        <v>0.5458333333333335</v>
      </c>
      <c r="O38" s="532">
        <v>0.55277777777777792</v>
      </c>
      <c r="P38" s="532">
        <v>0.55972222222222234</v>
      </c>
      <c r="Q38" s="532">
        <v>0.56666666666666676</v>
      </c>
      <c r="R38" s="532">
        <v>0.5722222222222223</v>
      </c>
      <c r="S38" s="532">
        <v>0.57569444444444451</v>
      </c>
      <c r="T38" s="533">
        <v>0.58125000000000004</v>
      </c>
      <c r="U38" s="688"/>
      <c r="V38" s="89">
        <f t="shared" si="4"/>
        <v>48.1</v>
      </c>
      <c r="W38" s="115">
        <f t="shared" si="2"/>
        <v>0.10208333333333297</v>
      </c>
      <c r="X38" s="134">
        <f t="shared" si="1"/>
        <v>19.632653061224559</v>
      </c>
      <c r="Y38" s="116">
        <f t="shared" si="3"/>
        <v>2.5000000000000022E-2</v>
      </c>
    </row>
    <row r="39" spans="1:25" x14ac:dyDescent="0.25">
      <c r="A39" s="147"/>
      <c r="B39" s="1592"/>
      <c r="C39" s="113">
        <v>15</v>
      </c>
      <c r="D39" s="778">
        <v>0.50416666666666698</v>
      </c>
      <c r="E39" s="532">
        <v>0.50972222222222252</v>
      </c>
      <c r="F39" s="532">
        <v>0.51319444444444473</v>
      </c>
      <c r="G39" s="532">
        <v>0.52013888888888915</v>
      </c>
      <c r="H39" s="532">
        <v>0.52708333333333357</v>
      </c>
      <c r="I39" s="245">
        <v>0.53263888888888911</v>
      </c>
      <c r="J39" s="532">
        <v>0.53958333333333353</v>
      </c>
      <c r="K39" s="532">
        <v>0.54652777777777795</v>
      </c>
      <c r="L39" s="532">
        <v>0.55347222222222237</v>
      </c>
      <c r="M39" s="532">
        <v>0.56250000000000011</v>
      </c>
      <c r="N39" s="532">
        <v>0.57083333333333341</v>
      </c>
      <c r="O39" s="532">
        <v>0.57777777777777783</v>
      </c>
      <c r="P39" s="532">
        <v>0.58472222222222225</v>
      </c>
      <c r="Q39" s="532">
        <v>0.59166666666666667</v>
      </c>
      <c r="R39" s="532">
        <v>0.59722222222222221</v>
      </c>
      <c r="S39" s="532">
        <v>0.60069444444444442</v>
      </c>
      <c r="T39" s="533">
        <v>0.60624999999999996</v>
      </c>
      <c r="U39" s="688"/>
      <c r="V39" s="89">
        <f t="shared" si="4"/>
        <v>48.1</v>
      </c>
      <c r="W39" s="115">
        <f t="shared" si="2"/>
        <v>0.10208333333333297</v>
      </c>
      <c r="X39" s="134">
        <f t="shared" si="1"/>
        <v>19.632653061224559</v>
      </c>
      <c r="Y39" s="116">
        <f t="shared" si="3"/>
        <v>2.4999999999999911E-2</v>
      </c>
    </row>
    <row r="40" spans="1:25" x14ac:dyDescent="0.25">
      <c r="A40" s="147"/>
      <c r="B40" s="1592"/>
      <c r="C40" s="113">
        <v>16</v>
      </c>
      <c r="D40" s="778">
        <v>0.5291666666666669</v>
      </c>
      <c r="E40" s="532">
        <v>0.53472222222222243</v>
      </c>
      <c r="F40" s="532">
        <v>0.53819444444444464</v>
      </c>
      <c r="G40" s="532">
        <v>0.54513888888888906</v>
      </c>
      <c r="H40" s="532">
        <v>0.55208333333333348</v>
      </c>
      <c r="I40" s="245">
        <v>0.55763888888888902</v>
      </c>
      <c r="J40" s="532">
        <v>0.56458333333333344</v>
      </c>
      <c r="K40" s="532">
        <v>0.57152777777777786</v>
      </c>
      <c r="L40" s="532">
        <v>0.57847222222222228</v>
      </c>
      <c r="M40" s="532">
        <v>0.58750000000000002</v>
      </c>
      <c r="N40" s="532">
        <v>0.59583333333333333</v>
      </c>
      <c r="O40" s="532">
        <v>0.60277777777777775</v>
      </c>
      <c r="P40" s="532">
        <v>0.60972222222222217</v>
      </c>
      <c r="Q40" s="532">
        <v>0.61666666666666659</v>
      </c>
      <c r="R40" s="532">
        <v>0.62222222222222212</v>
      </c>
      <c r="S40" s="532">
        <v>0.62569444444444433</v>
      </c>
      <c r="T40" s="533">
        <v>0.63124999999999987</v>
      </c>
      <c r="U40" s="688"/>
      <c r="V40" s="89">
        <f t="shared" si="4"/>
        <v>48.1</v>
      </c>
      <c r="W40" s="115">
        <f t="shared" si="2"/>
        <v>0.10208333333333297</v>
      </c>
      <c r="X40" s="134">
        <f t="shared" si="1"/>
        <v>19.632653061224559</v>
      </c>
      <c r="Y40" s="116">
        <f t="shared" si="3"/>
        <v>2.4999999999999911E-2</v>
      </c>
    </row>
    <row r="41" spans="1:25" x14ac:dyDescent="0.25">
      <c r="A41" s="147"/>
      <c r="B41" s="1592"/>
      <c r="C41" s="113">
        <v>17</v>
      </c>
      <c r="D41" s="778">
        <v>0.55416666666666681</v>
      </c>
      <c r="E41" s="532">
        <v>0.55972222222222234</v>
      </c>
      <c r="F41" s="532">
        <v>0.56319444444444455</v>
      </c>
      <c r="G41" s="532">
        <v>0.57013888888888897</v>
      </c>
      <c r="H41" s="532">
        <v>0.57708333333333339</v>
      </c>
      <c r="I41" s="245">
        <v>0.58263888888888893</v>
      </c>
      <c r="J41" s="532">
        <v>0.58958333333333335</v>
      </c>
      <c r="K41" s="532">
        <v>0.59652777777777777</v>
      </c>
      <c r="L41" s="532">
        <v>0.60347222222222219</v>
      </c>
      <c r="M41" s="532">
        <v>0.61249999999999993</v>
      </c>
      <c r="N41" s="532">
        <v>0.62083333333333324</v>
      </c>
      <c r="O41" s="532">
        <v>0.62777777777777766</v>
      </c>
      <c r="P41" s="532">
        <v>0.63472222222222208</v>
      </c>
      <c r="Q41" s="532">
        <v>0.6416666666666665</v>
      </c>
      <c r="R41" s="532">
        <v>0.64722222222222203</v>
      </c>
      <c r="S41" s="532">
        <v>0.65069444444444424</v>
      </c>
      <c r="T41" s="533">
        <v>0.65624999999999978</v>
      </c>
      <c r="U41" s="688"/>
      <c r="V41" s="89">
        <f t="shared" si="4"/>
        <v>48.1</v>
      </c>
      <c r="W41" s="115">
        <f t="shared" si="2"/>
        <v>0.10208333333333297</v>
      </c>
      <c r="X41" s="134">
        <f t="shared" si="1"/>
        <v>19.632653061224559</v>
      </c>
      <c r="Y41" s="116">
        <f t="shared" si="3"/>
        <v>2.4999999999999911E-2</v>
      </c>
    </row>
    <row r="42" spans="1:25" x14ac:dyDescent="0.25">
      <c r="A42" s="147"/>
      <c r="B42" s="1592"/>
      <c r="C42" s="113">
        <v>18</v>
      </c>
      <c r="D42" s="778">
        <v>0.57916666666666672</v>
      </c>
      <c r="E42" s="532">
        <v>0.58472222222222225</v>
      </c>
      <c r="F42" s="532">
        <v>0.58819444444444446</v>
      </c>
      <c r="G42" s="532">
        <v>0.59513888888888888</v>
      </c>
      <c r="H42" s="532">
        <v>0.6020833333333333</v>
      </c>
      <c r="I42" s="245">
        <v>0.60763888888888884</v>
      </c>
      <c r="J42" s="532">
        <v>0.61458333333333326</v>
      </c>
      <c r="K42" s="532">
        <v>0.62152777777777768</v>
      </c>
      <c r="L42" s="532">
        <v>0.6284722222222221</v>
      </c>
      <c r="M42" s="532">
        <v>0.63749999999999984</v>
      </c>
      <c r="N42" s="532">
        <v>0.64583333333333315</v>
      </c>
      <c r="O42" s="532">
        <v>0.65277777777777757</v>
      </c>
      <c r="P42" s="532">
        <v>0.65972222222222199</v>
      </c>
      <c r="Q42" s="532">
        <v>0.66666666666666641</v>
      </c>
      <c r="R42" s="532">
        <v>0.67222222222222194</v>
      </c>
      <c r="S42" s="532">
        <v>0.67569444444444415</v>
      </c>
      <c r="T42" s="533">
        <v>0.68124999999999969</v>
      </c>
      <c r="U42" s="688"/>
      <c r="V42" s="89">
        <f t="shared" si="4"/>
        <v>48.1</v>
      </c>
      <c r="W42" s="115">
        <f t="shared" si="2"/>
        <v>0.10208333333333297</v>
      </c>
      <c r="X42" s="134">
        <f t="shared" si="1"/>
        <v>19.632653061224559</v>
      </c>
      <c r="Y42" s="116">
        <f t="shared" si="3"/>
        <v>2.4999999999999911E-2</v>
      </c>
    </row>
    <row r="43" spans="1:25" x14ac:dyDescent="0.25">
      <c r="A43" s="147"/>
      <c r="B43" s="1592"/>
      <c r="C43" s="113">
        <v>19</v>
      </c>
      <c r="D43" s="778">
        <v>0.60416666666666663</v>
      </c>
      <c r="E43" s="532">
        <v>0.60972222222222217</v>
      </c>
      <c r="F43" s="532">
        <v>0.61319444444444438</v>
      </c>
      <c r="G43" s="532">
        <v>0.6201388888888888</v>
      </c>
      <c r="H43" s="532">
        <v>0.62708333333333321</v>
      </c>
      <c r="I43" s="245">
        <v>0.63263888888888875</v>
      </c>
      <c r="J43" s="532">
        <v>0.63958333333333317</v>
      </c>
      <c r="K43" s="532">
        <v>0.64652777777777759</v>
      </c>
      <c r="L43" s="532">
        <v>0.65347222222222201</v>
      </c>
      <c r="M43" s="532">
        <v>0.66249999999999976</v>
      </c>
      <c r="N43" s="532">
        <v>0.67083333333333306</v>
      </c>
      <c r="O43" s="532">
        <v>0.67777777777777748</v>
      </c>
      <c r="P43" s="532">
        <v>0.6847222222222219</v>
      </c>
      <c r="Q43" s="532">
        <v>0.69166666666666632</v>
      </c>
      <c r="R43" s="532">
        <v>0.69722222222222185</v>
      </c>
      <c r="S43" s="532">
        <v>0.70069444444444406</v>
      </c>
      <c r="T43" s="533">
        <v>0.7062499999999996</v>
      </c>
      <c r="U43" s="688"/>
      <c r="V43" s="89">
        <f t="shared" si="4"/>
        <v>48.1</v>
      </c>
      <c r="W43" s="115">
        <f t="shared" si="2"/>
        <v>0.10208333333333297</v>
      </c>
      <c r="X43" s="134">
        <f t="shared" si="1"/>
        <v>19.632653061224559</v>
      </c>
      <c r="Y43" s="116">
        <f t="shared" si="3"/>
        <v>2.4999999999999911E-2</v>
      </c>
    </row>
    <row r="44" spans="1:25" x14ac:dyDescent="0.25">
      <c r="A44" s="147"/>
      <c r="B44" s="1592"/>
      <c r="C44" s="113">
        <v>20</v>
      </c>
      <c r="D44" s="778">
        <v>0.62916666666666654</v>
      </c>
      <c r="E44" s="532">
        <v>0.63472222222222208</v>
      </c>
      <c r="F44" s="532">
        <v>0.63819444444444429</v>
      </c>
      <c r="G44" s="532">
        <v>0.64513888888888871</v>
      </c>
      <c r="H44" s="532">
        <v>0.65208333333333313</v>
      </c>
      <c r="I44" s="245">
        <v>0.65763888888888866</v>
      </c>
      <c r="J44" s="532">
        <v>0.66458333333333308</v>
      </c>
      <c r="K44" s="532">
        <v>0.6715277777777775</v>
      </c>
      <c r="L44" s="532">
        <v>0.67847222222222192</v>
      </c>
      <c r="M44" s="532">
        <v>0.68749999999999967</v>
      </c>
      <c r="N44" s="532">
        <v>0.69583333333333297</v>
      </c>
      <c r="O44" s="532">
        <v>0.70277777777777739</v>
      </c>
      <c r="P44" s="532">
        <v>0.70972222222222181</v>
      </c>
      <c r="Q44" s="532">
        <v>0.71666666666666623</v>
      </c>
      <c r="R44" s="532">
        <v>0.72222222222222177</v>
      </c>
      <c r="S44" s="532">
        <v>0.72569444444444398</v>
      </c>
      <c r="T44" s="533">
        <v>0.73124999999999951</v>
      </c>
      <c r="U44" s="688"/>
      <c r="V44" s="89">
        <f t="shared" si="4"/>
        <v>48.1</v>
      </c>
      <c r="W44" s="115">
        <f t="shared" si="2"/>
        <v>0.10208333333333297</v>
      </c>
      <c r="X44" s="134">
        <f t="shared" si="1"/>
        <v>19.632653061224559</v>
      </c>
      <c r="Y44" s="116">
        <f t="shared" si="3"/>
        <v>2.4999999999999911E-2</v>
      </c>
    </row>
    <row r="45" spans="1:25" x14ac:dyDescent="0.25">
      <c r="A45" s="147"/>
      <c r="B45" s="1592"/>
      <c r="C45" s="113">
        <v>21</v>
      </c>
      <c r="D45" s="778">
        <v>0.65416666666666645</v>
      </c>
      <c r="E45" s="532">
        <v>0.65972222222222199</v>
      </c>
      <c r="F45" s="532">
        <v>0.6631944444444442</v>
      </c>
      <c r="G45" s="532">
        <v>0.67013888888888862</v>
      </c>
      <c r="H45" s="532">
        <v>0.67708333333333304</v>
      </c>
      <c r="I45" s="245">
        <v>0.68263888888888857</v>
      </c>
      <c r="J45" s="532">
        <v>0.68958333333333299</v>
      </c>
      <c r="K45" s="532">
        <v>0.69652777777777741</v>
      </c>
      <c r="L45" s="532">
        <v>0.70347222222222183</v>
      </c>
      <c r="M45" s="532">
        <v>0.71249999999999958</v>
      </c>
      <c r="N45" s="532">
        <v>0.72083333333333288</v>
      </c>
      <c r="O45" s="532">
        <v>0.7277777777777773</v>
      </c>
      <c r="P45" s="532">
        <v>0.73472222222222172</v>
      </c>
      <c r="Q45" s="532">
        <v>0.74166666666666614</v>
      </c>
      <c r="R45" s="532">
        <v>0.74722222222222168</v>
      </c>
      <c r="S45" s="532">
        <v>0.75069444444444389</v>
      </c>
      <c r="T45" s="533">
        <v>0.75624999999999942</v>
      </c>
      <c r="U45" s="688"/>
      <c r="V45" s="89">
        <f t="shared" si="4"/>
        <v>48.1</v>
      </c>
      <c r="W45" s="115">
        <f t="shared" si="2"/>
        <v>0.10208333333333297</v>
      </c>
      <c r="X45" s="134">
        <f t="shared" si="1"/>
        <v>19.632653061224559</v>
      </c>
      <c r="Y45" s="116">
        <f t="shared" si="3"/>
        <v>2.4999999999999911E-2</v>
      </c>
    </row>
    <row r="46" spans="1:25" x14ac:dyDescent="0.25">
      <c r="A46" s="147"/>
      <c r="B46" s="1592"/>
      <c r="C46" s="113">
        <v>22</v>
      </c>
      <c r="D46" s="778">
        <v>0.67916666666666636</v>
      </c>
      <c r="E46" s="532">
        <v>0.6847222222222219</v>
      </c>
      <c r="F46" s="532">
        <v>0.68819444444444411</v>
      </c>
      <c r="G46" s="532">
        <v>0.69513888888888853</v>
      </c>
      <c r="H46" s="532">
        <v>0.70208333333333295</v>
      </c>
      <c r="I46" s="245">
        <v>0.70763888888888848</v>
      </c>
      <c r="J46" s="532">
        <v>0.7145833333333329</v>
      </c>
      <c r="K46" s="532">
        <v>0.72152777777777732</v>
      </c>
      <c r="L46" s="532">
        <v>0.72847222222222174</v>
      </c>
      <c r="M46" s="532">
        <v>0.73749999999999949</v>
      </c>
      <c r="N46" s="532">
        <v>0.74583333333333279</v>
      </c>
      <c r="O46" s="532">
        <v>0.75277777777777721</v>
      </c>
      <c r="P46" s="532">
        <v>0.75972222222222163</v>
      </c>
      <c r="Q46" s="532">
        <v>0.76666666666666605</v>
      </c>
      <c r="R46" s="532">
        <v>0.77222222222222159</v>
      </c>
      <c r="S46" s="532">
        <v>0.7756944444444438</v>
      </c>
      <c r="T46" s="533">
        <v>0.78124999999999933</v>
      </c>
      <c r="U46" s="688"/>
      <c r="V46" s="89">
        <f t="shared" si="4"/>
        <v>48.1</v>
      </c>
      <c r="W46" s="115">
        <f t="shared" si="2"/>
        <v>0.10208333333333297</v>
      </c>
      <c r="X46" s="134">
        <f t="shared" si="1"/>
        <v>19.632653061224559</v>
      </c>
      <c r="Y46" s="116">
        <f t="shared" si="3"/>
        <v>2.4999999999999911E-2</v>
      </c>
    </row>
    <row r="47" spans="1:25" x14ac:dyDescent="0.25">
      <c r="A47" s="147"/>
      <c r="B47" s="1592"/>
      <c r="C47" s="113">
        <v>23</v>
      </c>
      <c r="D47" s="778">
        <v>0.70416666666666627</v>
      </c>
      <c r="E47" s="532">
        <v>0.70972222222222181</v>
      </c>
      <c r="F47" s="532">
        <v>0.71319444444444402</v>
      </c>
      <c r="G47" s="532">
        <v>0.72013888888888844</v>
      </c>
      <c r="H47" s="532">
        <v>0.72708333333333286</v>
      </c>
      <c r="I47" s="245">
        <v>0.7326388888888884</v>
      </c>
      <c r="J47" s="532">
        <v>0.73958333333333282</v>
      </c>
      <c r="K47" s="532">
        <v>0.74652777777777724</v>
      </c>
      <c r="L47" s="532">
        <v>0.75347222222222165</v>
      </c>
      <c r="M47" s="532">
        <v>0.7624999999999994</v>
      </c>
      <c r="N47" s="532">
        <v>0.7708333333333327</v>
      </c>
      <c r="O47" s="532">
        <v>0.77777777777777712</v>
      </c>
      <c r="P47" s="532">
        <v>0.78472222222222154</v>
      </c>
      <c r="Q47" s="532">
        <v>0.79166666666666596</v>
      </c>
      <c r="R47" s="532">
        <v>0.7972222222222215</v>
      </c>
      <c r="S47" s="532">
        <v>0.80069444444444371</v>
      </c>
      <c r="T47" s="533">
        <v>0.80624999999999925</v>
      </c>
      <c r="U47" s="688"/>
      <c r="V47" s="89">
        <f t="shared" si="4"/>
        <v>48.1</v>
      </c>
      <c r="W47" s="115">
        <f t="shared" si="2"/>
        <v>0.10208333333333297</v>
      </c>
      <c r="X47" s="134">
        <f t="shared" si="1"/>
        <v>19.632653061224559</v>
      </c>
      <c r="Y47" s="116">
        <f t="shared" si="3"/>
        <v>2.4999999999999911E-2</v>
      </c>
    </row>
    <row r="48" spans="1:25" x14ac:dyDescent="0.25">
      <c r="A48" s="147"/>
      <c r="B48" s="1592"/>
      <c r="C48" s="113">
        <v>24</v>
      </c>
      <c r="D48" s="778">
        <v>0.7277777777777773</v>
      </c>
      <c r="E48" s="532">
        <v>0.73333333333333284</v>
      </c>
      <c r="F48" s="532">
        <v>0.73680555555555505</v>
      </c>
      <c r="G48" s="532">
        <v>0.74374999999999947</v>
      </c>
      <c r="H48" s="532">
        <v>0.75069444444444389</v>
      </c>
      <c r="I48" s="245">
        <v>0.75624999999999942</v>
      </c>
      <c r="J48" s="532">
        <v>0.76319444444444384</v>
      </c>
      <c r="K48" s="532">
        <v>0.77013888888888826</v>
      </c>
      <c r="L48" s="532">
        <v>0.77708333333333268</v>
      </c>
      <c r="M48" s="532">
        <v>0.78611111111111043</v>
      </c>
      <c r="N48" s="532">
        <v>0.79444444444444373</v>
      </c>
      <c r="O48" s="532">
        <v>0.80138888888888815</v>
      </c>
      <c r="P48" s="532">
        <v>0.80833333333333257</v>
      </c>
      <c r="Q48" s="532">
        <v>0.81527777777777699</v>
      </c>
      <c r="R48" s="532">
        <v>0.82083333333333253</v>
      </c>
      <c r="S48" s="532">
        <v>0.82430555555555474</v>
      </c>
      <c r="T48" s="533">
        <v>0.82986111111111027</v>
      </c>
      <c r="U48" s="688"/>
      <c r="V48" s="89">
        <f t="shared" si="4"/>
        <v>48.1</v>
      </c>
      <c r="W48" s="115">
        <f t="shared" si="2"/>
        <v>0.10208333333333297</v>
      </c>
      <c r="X48" s="134">
        <f t="shared" si="1"/>
        <v>19.632653061224559</v>
      </c>
      <c r="Y48" s="116">
        <f t="shared" si="3"/>
        <v>2.3611111111111027E-2</v>
      </c>
    </row>
    <row r="49" spans="1:25" x14ac:dyDescent="0.25">
      <c r="A49" s="147"/>
      <c r="B49" s="1592"/>
      <c r="C49" s="113">
        <v>25</v>
      </c>
      <c r="D49" s="778">
        <v>0.74999999999999944</v>
      </c>
      <c r="E49" s="532">
        <v>0.75555555555555498</v>
      </c>
      <c r="F49" s="532">
        <v>0.75902777777777719</v>
      </c>
      <c r="G49" s="532">
        <v>0.76597222222222161</v>
      </c>
      <c r="H49" s="532">
        <v>0.77291666666666603</v>
      </c>
      <c r="I49" s="245">
        <v>0.77847222222222157</v>
      </c>
      <c r="J49" s="532">
        <v>0.78541666666666599</v>
      </c>
      <c r="K49" s="532">
        <v>0.79236111111111041</v>
      </c>
      <c r="L49" s="532">
        <v>0.79930555555555483</v>
      </c>
      <c r="M49" s="532">
        <v>0.80833333333333257</v>
      </c>
      <c r="N49" s="532">
        <v>0.81666666666666587</v>
      </c>
      <c r="O49" s="532">
        <v>0.82361111111111029</v>
      </c>
      <c r="P49" s="532">
        <v>0.83055555555555471</v>
      </c>
      <c r="Q49" s="532">
        <v>0.83749999999999913</v>
      </c>
      <c r="R49" s="532">
        <v>0.84305555555555467</v>
      </c>
      <c r="S49" s="532">
        <v>0.84652777777777688</v>
      </c>
      <c r="T49" s="533">
        <v>0.85208333333333242</v>
      </c>
      <c r="U49" s="688"/>
      <c r="V49" s="89">
        <f t="shared" si="4"/>
        <v>48.1</v>
      </c>
      <c r="W49" s="115">
        <f t="shared" si="2"/>
        <v>0.10208333333333297</v>
      </c>
      <c r="X49" s="134">
        <f t="shared" si="1"/>
        <v>19.632653061224559</v>
      </c>
      <c r="Y49" s="116">
        <f t="shared" si="3"/>
        <v>2.2222222222222143E-2</v>
      </c>
    </row>
    <row r="50" spans="1:25" x14ac:dyDescent="0.25">
      <c r="A50" s="147"/>
      <c r="B50" s="1592"/>
      <c r="C50" s="113">
        <v>26</v>
      </c>
      <c r="D50" s="778">
        <v>0.77222222222222159</v>
      </c>
      <c r="E50" s="532">
        <v>0.77777777777777712</v>
      </c>
      <c r="F50" s="532">
        <v>0.78124999999999933</v>
      </c>
      <c r="G50" s="532">
        <v>0.78819444444444375</v>
      </c>
      <c r="H50" s="532">
        <v>0.79513888888888817</v>
      </c>
      <c r="I50" s="245">
        <v>0.80069444444444371</v>
      </c>
      <c r="J50" s="532">
        <v>0.80763888888888813</v>
      </c>
      <c r="K50" s="532">
        <v>0.81458333333333255</v>
      </c>
      <c r="L50" s="532">
        <v>0.82152777777777697</v>
      </c>
      <c r="M50" s="532">
        <v>0.83055555555555471</v>
      </c>
      <c r="N50" s="532">
        <v>0.83888888888888802</v>
      </c>
      <c r="O50" s="532">
        <v>0.84583333333333244</v>
      </c>
      <c r="P50" s="532">
        <v>0.85277777777777686</v>
      </c>
      <c r="Q50" s="532">
        <v>0.85972222222222128</v>
      </c>
      <c r="R50" s="532">
        <v>0.86527777777777681</v>
      </c>
      <c r="S50" s="532">
        <v>0.86874999999999902</v>
      </c>
      <c r="T50" s="533">
        <v>0.87430555555555456</v>
      </c>
      <c r="U50" s="688"/>
      <c r="V50" s="89">
        <f t="shared" si="4"/>
        <v>48.1</v>
      </c>
      <c r="W50" s="115">
        <f t="shared" si="2"/>
        <v>0.10208333333333297</v>
      </c>
      <c r="X50" s="134">
        <f t="shared" si="1"/>
        <v>19.632653061224559</v>
      </c>
      <c r="Y50" s="116">
        <f t="shared" si="3"/>
        <v>2.2222222222222143E-2</v>
      </c>
    </row>
    <row r="51" spans="1:25" x14ac:dyDescent="0.25">
      <c r="A51" s="147"/>
      <c r="B51" s="1592"/>
      <c r="C51" s="113">
        <v>27</v>
      </c>
      <c r="D51" s="778">
        <v>0.79444444444444373</v>
      </c>
      <c r="E51" s="532">
        <v>0.79999999999999927</v>
      </c>
      <c r="F51" s="532">
        <v>0.80347222222222148</v>
      </c>
      <c r="G51" s="532">
        <v>0.8104166666666659</v>
      </c>
      <c r="H51" s="532">
        <v>0.81736111111111032</v>
      </c>
      <c r="I51" s="245">
        <v>0.82291666666666585</v>
      </c>
      <c r="J51" s="532">
        <v>0.82986111111111027</v>
      </c>
      <c r="K51" s="532">
        <v>0.83680555555555469</v>
      </c>
      <c r="L51" s="532">
        <v>0.84374999999999911</v>
      </c>
      <c r="M51" s="532">
        <v>0.85277777777777686</v>
      </c>
      <c r="N51" s="532">
        <v>0.86111111111111016</v>
      </c>
      <c r="O51" s="532">
        <v>0.86805555555555458</v>
      </c>
      <c r="P51" s="532">
        <v>0.874999999999999</v>
      </c>
      <c r="Q51" s="532">
        <v>0.88194444444444342</v>
      </c>
      <c r="R51" s="532">
        <v>0.88749999999999896</v>
      </c>
      <c r="S51" s="532">
        <v>0.89097222222222117</v>
      </c>
      <c r="T51" s="533">
        <v>0.8965277777777767</v>
      </c>
      <c r="U51" s="688"/>
      <c r="V51" s="89">
        <f t="shared" si="4"/>
        <v>48.1</v>
      </c>
      <c r="W51" s="115">
        <f t="shared" si="2"/>
        <v>0.10208333333333297</v>
      </c>
      <c r="X51" s="134">
        <f t="shared" si="1"/>
        <v>19.632653061224559</v>
      </c>
      <c r="Y51" s="116">
        <f t="shared" si="3"/>
        <v>2.2222222222222143E-2</v>
      </c>
    </row>
    <row r="52" spans="1:25" x14ac:dyDescent="0.25">
      <c r="A52" s="147"/>
      <c r="B52" s="1592"/>
      <c r="C52" s="113">
        <v>28</v>
      </c>
      <c r="D52" s="778">
        <v>0.82222222222222141</v>
      </c>
      <c r="E52" s="532">
        <v>0.82777777777777695</v>
      </c>
      <c r="F52" s="532">
        <v>0.83124999999999916</v>
      </c>
      <c r="G52" s="532">
        <v>0.83819444444444358</v>
      </c>
      <c r="H52" s="532">
        <v>0.845138888888888</v>
      </c>
      <c r="I52" s="245">
        <v>0.85069444444444353</v>
      </c>
      <c r="J52" s="532">
        <v>0.85763888888888795</v>
      </c>
      <c r="K52" s="532">
        <v>0.86458333333333237</v>
      </c>
      <c r="L52" s="532">
        <v>0.87152777777777679</v>
      </c>
      <c r="M52" s="532">
        <v>0.88055555555555454</v>
      </c>
      <c r="N52" s="532">
        <v>0.88888888888888784</v>
      </c>
      <c r="O52" s="532">
        <v>0.89583333333333226</v>
      </c>
      <c r="P52" s="532">
        <v>0.90277777777777668</v>
      </c>
      <c r="Q52" s="532">
        <v>0.9097222222222211</v>
      </c>
      <c r="R52" s="532">
        <v>0.91527777777777664</v>
      </c>
      <c r="S52" s="532">
        <v>0.91874999999999885</v>
      </c>
      <c r="T52" s="533">
        <v>0.92430555555555438</v>
      </c>
      <c r="U52" s="688"/>
      <c r="V52" s="89">
        <f t="shared" si="4"/>
        <v>48.1</v>
      </c>
      <c r="W52" s="115">
        <f t="shared" si="2"/>
        <v>0.10208333333333297</v>
      </c>
      <c r="X52" s="134">
        <f t="shared" si="1"/>
        <v>19.632653061224559</v>
      </c>
      <c r="Y52" s="116">
        <f t="shared" si="3"/>
        <v>2.7777777777777679E-2</v>
      </c>
    </row>
    <row r="53" spans="1:25" ht="15.75" thickBot="1" x14ac:dyDescent="0.3">
      <c r="A53" s="147"/>
      <c r="B53" s="1592"/>
      <c r="C53" s="119">
        <v>29</v>
      </c>
      <c r="D53" s="779">
        <v>0.86736111111111114</v>
      </c>
      <c r="E53" s="534">
        <v>0.87222222222222223</v>
      </c>
      <c r="F53" s="534">
        <v>0.87569444444444444</v>
      </c>
      <c r="G53" s="534">
        <v>0.88263888888888886</v>
      </c>
      <c r="H53" s="534">
        <v>0.88958333333333328</v>
      </c>
      <c r="I53" s="776">
        <v>0.89444444444444438</v>
      </c>
      <c r="J53" s="534">
        <v>0.9013888888888888</v>
      </c>
      <c r="K53" s="534">
        <v>0.90694444444444433</v>
      </c>
      <c r="L53" s="534">
        <v>0.91180555555555542</v>
      </c>
      <c r="M53" s="534">
        <v>0.91944444444444429</v>
      </c>
      <c r="N53" s="534">
        <v>0.92638888888888871</v>
      </c>
      <c r="O53" s="534">
        <v>0.93333333333333313</v>
      </c>
      <c r="P53" s="534">
        <v>0.94027777777777755</v>
      </c>
      <c r="Q53" s="534">
        <v>0.94722222222222197</v>
      </c>
      <c r="R53" s="534">
        <v>0.9527777777777775</v>
      </c>
      <c r="S53" s="534">
        <v>0.95624999999999971</v>
      </c>
      <c r="T53" s="535">
        <v>0.96180555555555525</v>
      </c>
      <c r="U53" s="689"/>
      <c r="V53" s="94">
        <f t="shared" si="4"/>
        <v>48.1</v>
      </c>
      <c r="W53" s="117">
        <f t="shared" si="2"/>
        <v>9.4444444444444109E-2</v>
      </c>
      <c r="X53" s="137">
        <f t="shared" si="1"/>
        <v>21.220588235294194</v>
      </c>
      <c r="Y53" s="118">
        <f t="shared" si="3"/>
        <v>4.5138888888889728E-2</v>
      </c>
    </row>
    <row r="54" spans="1:25" x14ac:dyDescent="0.25">
      <c r="A54" s="147"/>
      <c r="B54" s="1497"/>
      <c r="C54" s="17">
        <v>30</v>
      </c>
      <c r="D54" s="695">
        <v>0.92083333333333339</v>
      </c>
      <c r="E54" s="472">
        <v>0.92569444444444449</v>
      </c>
      <c r="F54" s="472">
        <v>0.9291666666666667</v>
      </c>
      <c r="G54" s="472">
        <v>0.93611111111111112</v>
      </c>
      <c r="H54" s="472">
        <v>0.94305555555555554</v>
      </c>
      <c r="I54" s="777">
        <v>0.94791666666666663</v>
      </c>
      <c r="J54" s="472">
        <v>0.95486111111111105</v>
      </c>
      <c r="K54" s="472">
        <v>0.96041666666666659</v>
      </c>
      <c r="L54" s="472">
        <v>0.96527777777777768</v>
      </c>
      <c r="M54" s="472">
        <v>0.97291666666666654</v>
      </c>
      <c r="N54" s="472">
        <v>0.97986111111111096</v>
      </c>
      <c r="O54" s="472">
        <v>0.98680555555555538</v>
      </c>
      <c r="P54" s="472">
        <v>0.9937499999999998</v>
      </c>
      <c r="Q54" s="472">
        <v>1.0006944444444443</v>
      </c>
      <c r="R54" s="472">
        <v>1.0062499999999999</v>
      </c>
      <c r="S54" s="472">
        <v>1.009722222222222</v>
      </c>
      <c r="T54" s="509">
        <v>1.0152777777777775</v>
      </c>
      <c r="U54" s="1143"/>
      <c r="V54" s="587">
        <f t="shared" si="4"/>
        <v>48.1</v>
      </c>
      <c r="W54" s="32">
        <f t="shared" si="2"/>
        <v>9.4444444444444109E-2</v>
      </c>
      <c r="X54" s="216">
        <f t="shared" si="1"/>
        <v>21.220588235294194</v>
      </c>
      <c r="Y54" s="32">
        <f t="shared" si="3"/>
        <v>5.3472222222222254E-2</v>
      </c>
    </row>
    <row r="55" spans="1:25" ht="15.75" thickBot="1" x14ac:dyDescent="0.3">
      <c r="B55" s="1498"/>
      <c r="C55" s="20">
        <v>31</v>
      </c>
      <c r="D55" s="1142">
        <v>0.99305555555555558</v>
      </c>
      <c r="E55" s="915">
        <v>0.99791666666666667</v>
      </c>
      <c r="F55" s="915">
        <v>1.0013888888888889</v>
      </c>
      <c r="G55" s="915">
        <v>1.0083333333333333</v>
      </c>
      <c r="H55" s="915">
        <v>1.0152777777777777</v>
      </c>
      <c r="I55" s="916">
        <v>1.0201388888888889</v>
      </c>
      <c r="J55" s="915">
        <v>1.0270833333333333</v>
      </c>
      <c r="K55" s="915">
        <v>1.0326388888888889</v>
      </c>
      <c r="L55" s="915">
        <v>1.0375000000000001</v>
      </c>
      <c r="M55" s="915">
        <v>1.0451388888888891</v>
      </c>
      <c r="N55" s="915">
        <v>1.0520833333333335</v>
      </c>
      <c r="O55" s="915">
        <v>1.0590277777777779</v>
      </c>
      <c r="P55" s="915">
        <v>1.0659722222222223</v>
      </c>
      <c r="Q55" s="915">
        <v>1.0729166666666667</v>
      </c>
      <c r="R55" s="915">
        <v>1.0784722222222223</v>
      </c>
      <c r="S55" s="915">
        <v>1.0819444444444444</v>
      </c>
      <c r="T55" s="915">
        <v>1.0874999999999999</v>
      </c>
      <c r="U55" s="1144"/>
      <c r="V55" s="590">
        <f t="shared" si="4"/>
        <v>48.1</v>
      </c>
      <c r="W55" s="52">
        <f t="shared" ref="W55" si="5">+T55-D55</f>
        <v>9.4444444444444331E-2</v>
      </c>
      <c r="X55" s="218">
        <f t="shared" ref="X55" si="6">60*$I$60/(W55*60*24)</f>
        <v>21.220588235294144</v>
      </c>
      <c r="Y55" s="52">
        <f t="shared" ref="Y55" si="7">+D55-D54</f>
        <v>7.2222222222222188E-2</v>
      </c>
    </row>
    <row r="57" spans="1:25" x14ac:dyDescent="0.25">
      <c r="D57" s="21" t="s">
        <v>31</v>
      </c>
      <c r="E57" s="22"/>
      <c r="F57" s="22"/>
      <c r="G57" s="23"/>
      <c r="H57" s="23"/>
      <c r="I57" s="24">
        <v>29</v>
      </c>
      <c r="J57" s="22"/>
    </row>
    <row r="58" spans="1:25" x14ac:dyDescent="0.25">
      <c r="D58" s="21" t="s">
        <v>32</v>
      </c>
      <c r="E58" s="22"/>
      <c r="F58" s="22"/>
      <c r="G58" s="23"/>
      <c r="H58" s="23"/>
      <c r="I58" s="24">
        <v>2</v>
      </c>
      <c r="J58" s="22"/>
    </row>
    <row r="59" spans="1:25" x14ac:dyDescent="0.25">
      <c r="D59" s="21" t="s">
        <v>33</v>
      </c>
      <c r="E59" s="22"/>
      <c r="F59" s="22"/>
      <c r="G59" s="23"/>
      <c r="H59" s="23"/>
      <c r="I59" s="24">
        <f>+I57+I58</f>
        <v>31</v>
      </c>
      <c r="J59" s="22"/>
    </row>
    <row r="60" spans="1:25" x14ac:dyDescent="0.25">
      <c r="D60" s="21" t="s">
        <v>34</v>
      </c>
      <c r="E60" s="22"/>
      <c r="F60" s="22"/>
      <c r="G60" s="23"/>
      <c r="H60" s="23"/>
      <c r="I60" s="28">
        <f>+V23</f>
        <v>48.1</v>
      </c>
      <c r="K60" s="22" t="s">
        <v>35</v>
      </c>
    </row>
    <row r="61" spans="1:25" x14ac:dyDescent="0.25">
      <c r="D61" s="6" t="s">
        <v>36</v>
      </c>
      <c r="E61" s="7"/>
      <c r="F61" s="7"/>
      <c r="G61" s="7"/>
      <c r="H61" s="7"/>
      <c r="I61" s="28">
        <v>0</v>
      </c>
      <c r="K61" s="22" t="s">
        <v>35</v>
      </c>
    </row>
    <row r="62" spans="1:25" x14ac:dyDescent="0.25">
      <c r="D62" s="6" t="s">
        <v>37</v>
      </c>
      <c r="E62" s="7"/>
      <c r="F62" s="7"/>
      <c r="G62" s="7"/>
      <c r="H62" s="7"/>
      <c r="I62" s="8"/>
      <c r="J62" s="7"/>
    </row>
    <row r="64" spans="1:25" x14ac:dyDescent="0.25">
      <c r="B64" s="606"/>
    </row>
  </sheetData>
  <sortState xmlns:xlrd2="http://schemas.microsoft.com/office/spreadsheetml/2017/richdata2" ref="D83:E94">
    <sortCondition ref="D83:D94"/>
  </sortState>
  <mergeCells count="13">
    <mergeCell ref="B25:B55"/>
    <mergeCell ref="B23:C23"/>
    <mergeCell ref="B24:Y24"/>
    <mergeCell ref="B15:Y17"/>
    <mergeCell ref="B20:D20"/>
    <mergeCell ref="E20:S20"/>
    <mergeCell ref="T20:U20"/>
    <mergeCell ref="V20:V22"/>
    <mergeCell ref="W20:W23"/>
    <mergeCell ref="X20:X23"/>
    <mergeCell ref="Y20:Y23"/>
    <mergeCell ref="B21:C21"/>
    <mergeCell ref="B22:C22"/>
  </mergeCells>
  <printOptions horizontalCentered="1" verticalCentered="1"/>
  <pageMargins left="0" right="0" top="0" bottom="0" header="0" footer="0"/>
  <pageSetup paperSize="9" scale="35" fitToHeight="0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B3:K23"/>
  <sheetViews>
    <sheetView view="pageBreakPreview" topLeftCell="A4" zoomScale="90" zoomScaleNormal="100" zoomScaleSheetLayoutView="90" workbookViewId="0">
      <selection activeCell="B14" sqref="B14:K14"/>
    </sheetView>
  </sheetViews>
  <sheetFormatPr baseColWidth="10" defaultRowHeight="15" x14ac:dyDescent="0.25"/>
  <sheetData>
    <row r="3" spans="2:11" x14ac:dyDescent="0.25">
      <c r="B3" s="5" t="s">
        <v>0</v>
      </c>
      <c r="C3" s="9"/>
      <c r="D3" s="73"/>
      <c r="E3" s="73"/>
      <c r="F3" s="5" t="s">
        <v>1</v>
      </c>
    </row>
    <row r="4" spans="2:11" ht="15.75" x14ac:dyDescent="0.25">
      <c r="B4" s="457"/>
      <c r="C4" s="9"/>
      <c r="D4" s="73"/>
      <c r="E4" s="73"/>
      <c r="F4" s="5"/>
    </row>
    <row r="5" spans="2:11" x14ac:dyDescent="0.25">
      <c r="B5" s="9" t="s">
        <v>2</v>
      </c>
      <c r="C5" s="9"/>
      <c r="D5" s="73"/>
      <c r="E5" s="73"/>
      <c r="F5" s="5">
        <v>200</v>
      </c>
    </row>
    <row r="6" spans="2:11" x14ac:dyDescent="0.25">
      <c r="B6" s="9"/>
      <c r="C6" s="9"/>
      <c r="D6" s="73"/>
      <c r="E6" s="73"/>
      <c r="F6" s="5"/>
    </row>
    <row r="7" spans="2:11" x14ac:dyDescent="0.25">
      <c r="B7" s="9" t="s">
        <v>3</v>
      </c>
      <c r="C7" s="9"/>
      <c r="D7" s="73"/>
      <c r="E7" s="73"/>
      <c r="F7" s="5" t="s">
        <v>403</v>
      </c>
    </row>
    <row r="8" spans="2:11" x14ac:dyDescent="0.25">
      <c r="B8" s="9" t="s">
        <v>4</v>
      </c>
      <c r="C8" s="9"/>
      <c r="D8" s="73"/>
      <c r="E8" s="73"/>
      <c r="F8" s="5" t="s">
        <v>143</v>
      </c>
    </row>
    <row r="9" spans="2:11" x14ac:dyDescent="0.25">
      <c r="B9" s="9" t="s">
        <v>6</v>
      </c>
      <c r="C9" s="458"/>
      <c r="D9" s="459"/>
      <c r="E9" s="73"/>
      <c r="F9" s="5">
        <v>296</v>
      </c>
    </row>
    <row r="10" spans="2:11" ht="15.75" x14ac:dyDescent="0.25">
      <c r="B10" s="9" t="s">
        <v>7</v>
      </c>
      <c r="C10" s="9"/>
      <c r="D10" s="73"/>
      <c r="E10" s="73"/>
      <c r="F10" s="460" t="s">
        <v>248</v>
      </c>
    </row>
    <row r="11" spans="2:11" x14ac:dyDescent="0.25">
      <c r="B11" s="9" t="s">
        <v>9</v>
      </c>
      <c r="C11" s="9"/>
      <c r="D11" s="73"/>
      <c r="E11" s="73"/>
      <c r="F11" s="5">
        <v>296</v>
      </c>
    </row>
    <row r="12" spans="2:11" x14ac:dyDescent="0.25">
      <c r="B12" s="9" t="s">
        <v>10</v>
      </c>
      <c r="C12" s="458"/>
      <c r="D12" s="459"/>
      <c r="E12" s="459"/>
      <c r="F12" s="5" t="s">
        <v>11</v>
      </c>
    </row>
    <row r="13" spans="2:11" ht="15.75" thickBot="1" x14ac:dyDescent="0.3"/>
    <row r="14" spans="2:11" ht="84.75" customHeight="1" thickBot="1" x14ac:dyDescent="0.3">
      <c r="B14" s="1808" t="s">
        <v>286</v>
      </c>
      <c r="C14" s="1809"/>
      <c r="D14" s="1809"/>
      <c r="E14" s="1809"/>
      <c r="F14" s="1809"/>
      <c r="G14" s="1809"/>
      <c r="H14" s="1809"/>
      <c r="I14" s="1809"/>
      <c r="J14" s="1809"/>
      <c r="K14" s="1810"/>
    </row>
    <row r="15" spans="2:11" ht="16.5" thickBot="1" x14ac:dyDescent="0.3">
      <c r="B15" s="464"/>
      <c r="C15" s="464"/>
      <c r="D15" s="464"/>
      <c r="E15" s="464"/>
      <c r="F15" s="464"/>
      <c r="G15" s="464"/>
      <c r="H15" s="464"/>
      <c r="I15" s="464"/>
      <c r="J15" s="464"/>
      <c r="K15" s="464"/>
    </row>
    <row r="16" spans="2:11" ht="46.5" customHeight="1" thickBot="1" x14ac:dyDescent="0.3">
      <c r="B16" s="1266" t="s">
        <v>249</v>
      </c>
      <c r="C16" s="1221" t="s">
        <v>250</v>
      </c>
      <c r="D16" s="1221" t="s">
        <v>252</v>
      </c>
      <c r="E16" s="1221" t="s">
        <v>250</v>
      </c>
      <c r="F16" s="1267" t="s">
        <v>249</v>
      </c>
      <c r="I16" s="464"/>
      <c r="J16" s="464"/>
      <c r="K16" s="464"/>
    </row>
    <row r="17" spans="2:11" ht="15.75" x14ac:dyDescent="0.25">
      <c r="B17" s="487">
        <v>0.51041666666666663</v>
      </c>
      <c r="C17" s="487">
        <v>0.51388888888888895</v>
      </c>
      <c r="D17" s="487">
        <v>0.54861111111111105</v>
      </c>
      <c r="E17" s="487">
        <v>0.56180555555555556</v>
      </c>
      <c r="F17" s="487">
        <v>0.58680555555555558</v>
      </c>
      <c r="I17" s="464"/>
      <c r="J17" s="464"/>
      <c r="K17" s="464"/>
    </row>
    <row r="19" spans="2:11" x14ac:dyDescent="0.25">
      <c r="B19" s="21" t="s">
        <v>31</v>
      </c>
      <c r="C19" s="21"/>
      <c r="D19" s="22"/>
      <c r="E19" s="22"/>
      <c r="F19" s="24">
        <v>1</v>
      </c>
      <c r="G19" s="22"/>
    </row>
    <row r="20" spans="2:11" x14ac:dyDescent="0.25">
      <c r="B20" s="21" t="s">
        <v>32</v>
      </c>
      <c r="C20" s="21"/>
      <c r="D20" s="22"/>
      <c r="E20" s="22"/>
      <c r="F20" s="24">
        <v>0</v>
      </c>
      <c r="G20" s="22"/>
    </row>
    <row r="21" spans="2:11" x14ac:dyDescent="0.25">
      <c r="B21" s="21" t="s">
        <v>33</v>
      </c>
      <c r="C21" s="21"/>
      <c r="D21" s="22"/>
      <c r="E21" s="22"/>
      <c r="F21" s="24">
        <v>1</v>
      </c>
      <c r="G21" s="22"/>
    </row>
    <row r="22" spans="2:11" x14ac:dyDescent="0.25">
      <c r="B22" s="21" t="s">
        <v>34</v>
      </c>
      <c r="C22" s="21"/>
      <c r="D22" s="22"/>
      <c r="E22" s="22"/>
      <c r="F22" s="25">
        <v>62.02</v>
      </c>
      <c r="G22" s="22" t="s">
        <v>35</v>
      </c>
    </row>
    <row r="23" spans="2:11" x14ac:dyDescent="0.25">
      <c r="B23" s="26" t="s">
        <v>36</v>
      </c>
      <c r="C23" s="26"/>
      <c r="D23" s="27"/>
      <c r="E23" s="7"/>
      <c r="F23" s="25">
        <v>0</v>
      </c>
      <c r="G23" s="22" t="s">
        <v>35</v>
      </c>
    </row>
  </sheetData>
  <mergeCells count="1">
    <mergeCell ref="B14:K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B4:I26"/>
  <sheetViews>
    <sheetView view="pageBreakPreview" topLeftCell="A10" zoomScale="90" zoomScaleNormal="100" zoomScaleSheetLayoutView="90" workbookViewId="0">
      <selection activeCell="C17" sqref="C17:H17"/>
    </sheetView>
  </sheetViews>
  <sheetFormatPr baseColWidth="10" defaultRowHeight="15" x14ac:dyDescent="0.25"/>
  <cols>
    <col min="9" max="9" width="14.42578125" customWidth="1"/>
  </cols>
  <sheetData>
    <row r="4" spans="2:9" x14ac:dyDescent="0.25">
      <c r="B4" s="5" t="s">
        <v>0</v>
      </c>
      <c r="C4" s="9"/>
      <c r="D4" s="73"/>
      <c r="E4" s="73"/>
      <c r="F4" s="5" t="s">
        <v>1</v>
      </c>
    </row>
    <row r="5" spans="2:9" ht="15.75" x14ac:dyDescent="0.25">
      <c r="B5" s="457"/>
      <c r="C5" s="9"/>
      <c r="D5" s="73"/>
      <c r="E5" s="73"/>
      <c r="F5" s="5"/>
    </row>
    <row r="6" spans="2:9" x14ac:dyDescent="0.25">
      <c r="B6" s="9" t="s">
        <v>2</v>
      </c>
      <c r="C6" s="9"/>
      <c r="D6" s="73"/>
      <c r="E6" s="73"/>
      <c r="F6" s="5">
        <v>200</v>
      </c>
    </row>
    <row r="7" spans="2:9" x14ac:dyDescent="0.25">
      <c r="B7" s="9"/>
      <c r="C7" s="9"/>
      <c r="D7" s="73"/>
      <c r="E7" s="73"/>
      <c r="F7" s="5"/>
    </row>
    <row r="8" spans="2:9" x14ac:dyDescent="0.25">
      <c r="B8" s="9" t="s">
        <v>3</v>
      </c>
      <c r="C8" s="9"/>
      <c r="D8" s="73"/>
      <c r="E8" s="73"/>
      <c r="F8" s="5" t="s">
        <v>403</v>
      </c>
    </row>
    <row r="9" spans="2:9" x14ac:dyDescent="0.25">
      <c r="B9" s="9" t="s">
        <v>4</v>
      </c>
      <c r="C9" s="9"/>
      <c r="D9" s="73"/>
      <c r="E9" s="73"/>
      <c r="F9" s="5" t="s">
        <v>143</v>
      </c>
    </row>
    <row r="10" spans="2:9" x14ac:dyDescent="0.25">
      <c r="B10" s="9" t="s">
        <v>6</v>
      </c>
      <c r="C10" s="458"/>
      <c r="D10" s="459"/>
      <c r="E10" s="73"/>
      <c r="F10" s="5">
        <v>297</v>
      </c>
    </row>
    <row r="11" spans="2:9" ht="15.75" x14ac:dyDescent="0.25">
      <c r="B11" s="9" t="s">
        <v>7</v>
      </c>
      <c r="C11" s="9"/>
      <c r="D11" s="73"/>
      <c r="E11" s="73"/>
      <c r="F11" s="460" t="s">
        <v>253</v>
      </c>
    </row>
    <row r="12" spans="2:9" x14ac:dyDescent="0.25">
      <c r="B12" s="9" t="s">
        <v>9</v>
      </c>
      <c r="C12" s="9"/>
      <c r="D12" s="73"/>
      <c r="E12" s="73"/>
      <c r="F12" s="5">
        <v>297</v>
      </c>
    </row>
    <row r="13" spans="2:9" x14ac:dyDescent="0.25">
      <c r="B13" s="9" t="s">
        <v>10</v>
      </c>
      <c r="C13" s="458"/>
      <c r="D13" s="459"/>
      <c r="E13" s="459"/>
      <c r="F13" s="5" t="s">
        <v>11</v>
      </c>
    </row>
    <row r="14" spans="2:9" ht="15.75" thickBot="1" x14ac:dyDescent="0.3">
      <c r="B14" s="9"/>
      <c r="C14" s="458"/>
      <c r="D14" s="459"/>
      <c r="E14" s="459"/>
      <c r="F14" s="5"/>
    </row>
    <row r="15" spans="2:9" ht="99.95" customHeight="1" thickBot="1" x14ac:dyDescent="0.3">
      <c r="B15" s="1808" t="s">
        <v>287</v>
      </c>
      <c r="C15" s="1809"/>
      <c r="D15" s="1809"/>
      <c r="E15" s="1809"/>
      <c r="F15" s="1809"/>
      <c r="G15" s="1809"/>
      <c r="H15" s="1809"/>
      <c r="I15" s="1810"/>
    </row>
    <row r="16" spans="2:9" ht="15.75" thickBot="1" x14ac:dyDescent="0.3">
      <c r="B16" s="1047"/>
      <c r="C16" s="1048"/>
      <c r="D16" s="1048"/>
      <c r="E16" s="1048"/>
      <c r="F16" s="1048"/>
      <c r="G16" s="1048"/>
      <c r="H16" s="1048"/>
      <c r="I16" s="1047"/>
    </row>
    <row r="17" spans="3:9" ht="51.75" thickBot="1" x14ac:dyDescent="0.3">
      <c r="C17" s="158" t="s">
        <v>362</v>
      </c>
      <c r="D17" s="1016" t="s">
        <v>254</v>
      </c>
      <c r="E17" s="1016" t="s">
        <v>395</v>
      </c>
      <c r="F17" s="1016" t="s">
        <v>396</v>
      </c>
      <c r="G17" s="1016" t="s">
        <v>254</v>
      </c>
      <c r="H17" s="159" t="s">
        <v>362</v>
      </c>
      <c r="I17" s="1049"/>
    </row>
    <row r="18" spans="3:9" x14ac:dyDescent="0.25">
      <c r="C18" s="600">
        <v>0.30902777777777779</v>
      </c>
      <c r="D18" s="109">
        <v>0.31597222222222221</v>
      </c>
      <c r="E18" s="109">
        <v>0.33333333333333337</v>
      </c>
      <c r="F18" s="109">
        <v>0.34375</v>
      </c>
      <c r="G18" s="109">
        <v>0.35069444444444442</v>
      </c>
      <c r="H18" s="1001">
        <v>0.35763888888888884</v>
      </c>
    </row>
    <row r="19" spans="3:9" x14ac:dyDescent="0.25">
      <c r="C19" s="601">
        <v>0.35069444444444442</v>
      </c>
      <c r="D19" s="130">
        <v>0.35763888888888884</v>
      </c>
      <c r="E19" s="130">
        <v>0.375</v>
      </c>
      <c r="F19" s="130">
        <v>0.38541666666666663</v>
      </c>
      <c r="G19" s="130">
        <v>0.39236111111111105</v>
      </c>
      <c r="H19" s="92">
        <v>0.39930555555555547</v>
      </c>
    </row>
    <row r="20" spans="3:9" ht="15.75" thickBot="1" x14ac:dyDescent="0.3">
      <c r="C20" s="223">
        <v>0.5</v>
      </c>
      <c r="D20" s="224">
        <v>0.51250000000000007</v>
      </c>
      <c r="E20" s="224">
        <v>0.51944444444444449</v>
      </c>
      <c r="F20" s="224">
        <v>0.52430555555555558</v>
      </c>
      <c r="G20" s="224">
        <v>0.53125</v>
      </c>
      <c r="H20" s="103">
        <v>0.54513888888888895</v>
      </c>
    </row>
    <row r="22" spans="3:9" x14ac:dyDescent="0.25">
      <c r="C22" s="21"/>
      <c r="D22" s="22"/>
      <c r="E22" s="22"/>
      <c r="F22" s="24"/>
      <c r="G22" s="22"/>
    </row>
    <row r="23" spans="3:9" x14ac:dyDescent="0.25">
      <c r="C23" s="21"/>
      <c r="D23" s="22"/>
      <c r="E23" s="22"/>
      <c r="F23" s="24"/>
      <c r="G23" s="22"/>
    </row>
    <row r="24" spans="3:9" x14ac:dyDescent="0.25">
      <c r="C24" s="21"/>
      <c r="D24" s="22"/>
      <c r="E24" s="22"/>
      <c r="F24" s="24"/>
      <c r="G24" s="22"/>
    </row>
    <row r="25" spans="3:9" x14ac:dyDescent="0.25">
      <c r="C25" s="21"/>
      <c r="D25" s="22"/>
      <c r="E25" s="22"/>
      <c r="F25" s="25"/>
      <c r="G25" s="22"/>
    </row>
    <row r="26" spans="3:9" x14ac:dyDescent="0.25">
      <c r="C26" s="26"/>
      <c r="D26" s="27"/>
      <c r="E26" s="7"/>
      <c r="F26" s="25"/>
      <c r="G26" s="22"/>
    </row>
  </sheetData>
  <mergeCells count="1">
    <mergeCell ref="B15:I15"/>
  </mergeCells>
  <pageMargins left="0.7" right="0.7" top="0.75" bottom="0.75" header="0.3" footer="0.3"/>
  <pageSetup paperSize="9" scale="87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B2:U24"/>
  <sheetViews>
    <sheetView view="pageBreakPreview" topLeftCell="A10" zoomScale="90" zoomScaleNormal="100" zoomScaleSheetLayoutView="90" workbookViewId="0">
      <selection activeCell="L21" sqref="L21"/>
    </sheetView>
  </sheetViews>
  <sheetFormatPr baseColWidth="10" defaultRowHeight="15" x14ac:dyDescent="0.25"/>
  <cols>
    <col min="2" max="18" width="6.5703125" customWidth="1"/>
  </cols>
  <sheetData>
    <row r="2" spans="2:18" x14ac:dyDescent="0.25">
      <c r="B2" s="149" t="s">
        <v>0</v>
      </c>
      <c r="C2" s="154"/>
      <c r="D2" s="153"/>
      <c r="E2" s="153"/>
      <c r="G2" s="149" t="s">
        <v>1</v>
      </c>
    </row>
    <row r="3" spans="2:18" ht="15.75" x14ac:dyDescent="0.25">
      <c r="B3" s="457"/>
      <c r="C3" s="154"/>
      <c r="D3" s="153"/>
      <c r="E3" s="153"/>
      <c r="G3" s="149"/>
    </row>
    <row r="4" spans="2:18" x14ac:dyDescent="0.25">
      <c r="B4" s="154" t="s">
        <v>2</v>
      </c>
      <c r="C4" s="154"/>
      <c r="D4" s="153"/>
      <c r="E4" s="153"/>
      <c r="G4" s="5">
        <v>200</v>
      </c>
    </row>
    <row r="5" spans="2:18" x14ac:dyDescent="0.25">
      <c r="B5" s="154"/>
      <c r="C5" s="154"/>
      <c r="D5" s="153"/>
      <c r="E5" s="153"/>
      <c r="G5" s="5"/>
    </row>
    <row r="6" spans="2:18" x14ac:dyDescent="0.25">
      <c r="B6" s="154" t="s">
        <v>3</v>
      </c>
      <c r="C6" s="154"/>
      <c r="D6" s="153"/>
      <c r="E6" s="153"/>
      <c r="G6" s="5" t="s">
        <v>403</v>
      </c>
    </row>
    <row r="7" spans="2:18" x14ac:dyDescent="0.25">
      <c r="B7" s="154" t="s">
        <v>4</v>
      </c>
      <c r="C7" s="154"/>
      <c r="D7" s="153"/>
      <c r="E7" s="153"/>
      <c r="G7" s="149" t="s">
        <v>143</v>
      </c>
    </row>
    <row r="8" spans="2:18" x14ac:dyDescent="0.25">
      <c r="B8" s="154" t="s">
        <v>6</v>
      </c>
      <c r="C8" s="489"/>
      <c r="D8" s="490"/>
      <c r="E8" s="153"/>
      <c r="G8" s="149">
        <v>298</v>
      </c>
    </row>
    <row r="9" spans="2:18" ht="15.75" x14ac:dyDescent="0.25">
      <c r="B9" s="154" t="s">
        <v>7</v>
      </c>
      <c r="C9" s="154"/>
      <c r="D9" s="153"/>
      <c r="E9" s="153"/>
      <c r="G9" s="491" t="s">
        <v>255</v>
      </c>
    </row>
    <row r="10" spans="2:18" x14ac:dyDescent="0.25">
      <c r="B10" s="154" t="s">
        <v>9</v>
      </c>
      <c r="C10" s="154"/>
      <c r="D10" s="153"/>
      <c r="E10" s="153"/>
      <c r="G10" s="149">
        <v>298</v>
      </c>
    </row>
    <row r="11" spans="2:18" x14ac:dyDescent="0.25">
      <c r="B11" s="154" t="s">
        <v>10</v>
      </c>
      <c r="C11" s="489"/>
      <c r="D11" s="490"/>
      <c r="E11" s="490"/>
      <c r="G11" s="149" t="s">
        <v>11</v>
      </c>
    </row>
    <row r="12" spans="2:18" x14ac:dyDescent="0.25">
      <c r="B12" s="154"/>
      <c r="C12" s="489"/>
      <c r="D12" s="490"/>
      <c r="E12" s="490"/>
      <c r="F12" s="149"/>
    </row>
    <row r="14" spans="2:18" ht="15.75" thickBot="1" x14ac:dyDescent="0.3"/>
    <row r="15" spans="2:18" ht="104.25" customHeight="1" thickBot="1" x14ac:dyDescent="0.3">
      <c r="B15" s="1808" t="s">
        <v>256</v>
      </c>
      <c r="C15" s="1809"/>
      <c r="D15" s="1809"/>
      <c r="E15" s="1809"/>
      <c r="F15" s="1809"/>
      <c r="G15" s="1809"/>
      <c r="H15" s="1809"/>
      <c r="I15" s="1809"/>
      <c r="J15" s="1809"/>
      <c r="K15" s="1809"/>
      <c r="L15" s="1809"/>
      <c r="M15" s="1809"/>
      <c r="N15" s="1809"/>
      <c r="O15" s="1809"/>
      <c r="P15" s="1809"/>
      <c r="Q15" s="1809"/>
      <c r="R15" s="1810"/>
    </row>
    <row r="16" spans="2:18" ht="15.75" thickBot="1" x14ac:dyDescent="0.3"/>
    <row r="17" spans="2:21" ht="80.25" customHeight="1" thickBot="1" x14ac:dyDescent="0.3">
      <c r="B17" s="951" t="s">
        <v>257</v>
      </c>
      <c r="C17" s="952" t="s">
        <v>218</v>
      </c>
      <c r="D17" s="952" t="s">
        <v>258</v>
      </c>
      <c r="E17" s="952" t="s">
        <v>373</v>
      </c>
      <c r="F17" s="952" t="s">
        <v>374</v>
      </c>
      <c r="G17" s="952" t="s">
        <v>375</v>
      </c>
      <c r="H17" s="952" t="s">
        <v>376</v>
      </c>
      <c r="I17" s="952" t="s">
        <v>260</v>
      </c>
      <c r="J17" s="952" t="s">
        <v>376</v>
      </c>
      <c r="K17" s="952" t="s">
        <v>375</v>
      </c>
      <c r="L17" s="952" t="s">
        <v>259</v>
      </c>
      <c r="M17" s="952" t="s">
        <v>374</v>
      </c>
      <c r="N17" s="952" t="s">
        <v>373</v>
      </c>
      <c r="O17" s="953" t="s">
        <v>257</v>
      </c>
      <c r="P17" s="954" t="s">
        <v>25</v>
      </c>
      <c r="Q17" s="954" t="s">
        <v>26</v>
      </c>
      <c r="R17" s="954" t="s">
        <v>49</v>
      </c>
    </row>
    <row r="18" spans="2:21" ht="15.75" thickBot="1" x14ac:dyDescent="0.3">
      <c r="B18" s="808">
        <v>0.73263888888888884</v>
      </c>
      <c r="C18" s="810">
        <v>0.73888888888888893</v>
      </c>
      <c r="D18" s="810">
        <v>0.74583333333333324</v>
      </c>
      <c r="E18" s="810">
        <v>0.75694444444444453</v>
      </c>
      <c r="F18" s="810">
        <v>0.76111111111111107</v>
      </c>
      <c r="G18" s="810">
        <v>0.7631944444444444</v>
      </c>
      <c r="H18" s="810">
        <v>0.76736111111111116</v>
      </c>
      <c r="I18" s="810">
        <v>0.77083333333333337</v>
      </c>
      <c r="J18" s="810">
        <v>0.77430555555555547</v>
      </c>
      <c r="K18" s="810">
        <v>0.77708333333333324</v>
      </c>
      <c r="L18" s="810">
        <v>0.78055555555555556</v>
      </c>
      <c r="M18" s="810">
        <v>0.78333333333333333</v>
      </c>
      <c r="N18" s="810">
        <v>0.78541666666666676</v>
      </c>
      <c r="O18" s="1174">
        <v>0.79166666666666663</v>
      </c>
      <c r="P18" s="480">
        <f>+O18-B18</f>
        <v>5.902777777777779E-2</v>
      </c>
      <c r="Q18" s="469">
        <f>60*$H$28/(P18*60*24)</f>
        <v>0</v>
      </c>
      <c r="R18" s="481"/>
      <c r="T18" s="54"/>
      <c r="U18" s="54"/>
    </row>
    <row r="20" spans="2:21" x14ac:dyDescent="0.25">
      <c r="B20" s="21" t="s">
        <v>31</v>
      </c>
      <c r="C20" s="21"/>
      <c r="D20" s="22"/>
      <c r="E20" s="22"/>
      <c r="H20" s="24">
        <v>1</v>
      </c>
      <c r="I20" s="22"/>
    </row>
    <row r="21" spans="2:21" x14ac:dyDescent="0.25">
      <c r="B21" s="21" t="s">
        <v>32</v>
      </c>
      <c r="C21" s="21"/>
      <c r="D21" s="22"/>
      <c r="E21" s="22"/>
      <c r="H21" s="24">
        <v>0</v>
      </c>
      <c r="I21" s="22"/>
      <c r="J21" s="54"/>
      <c r="K21" s="54"/>
      <c r="L21" s="54"/>
      <c r="M21" s="54"/>
      <c r="N21" s="54"/>
      <c r="O21" s="54"/>
      <c r="Q21" s="955"/>
    </row>
    <row r="22" spans="2:21" x14ac:dyDescent="0.25">
      <c r="B22" s="21" t="s">
        <v>33</v>
      </c>
      <c r="C22" s="21"/>
      <c r="D22" s="22"/>
      <c r="E22" s="22"/>
      <c r="H22" s="24">
        <v>1</v>
      </c>
      <c r="I22" s="22"/>
    </row>
    <row r="23" spans="2:21" x14ac:dyDescent="0.25">
      <c r="B23" s="21" t="s">
        <v>34</v>
      </c>
      <c r="C23" s="21"/>
      <c r="D23" s="22"/>
      <c r="E23" s="22"/>
      <c r="H23" s="25">
        <v>44.93</v>
      </c>
      <c r="I23" s="24" t="s">
        <v>35</v>
      </c>
    </row>
    <row r="24" spans="2:21" x14ac:dyDescent="0.25">
      <c r="B24" s="26" t="s">
        <v>36</v>
      </c>
      <c r="C24" s="26"/>
      <c r="D24" s="27"/>
      <c r="E24" s="7"/>
      <c r="H24" s="25">
        <v>0</v>
      </c>
      <c r="I24" s="24" t="s">
        <v>35</v>
      </c>
    </row>
  </sheetData>
  <mergeCells count="1">
    <mergeCell ref="B15:R15"/>
  </mergeCells>
  <pageMargins left="0.7" right="0.7" top="0.75" bottom="0.75" header="0.3" footer="0.3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4:Y60"/>
  <sheetViews>
    <sheetView view="pageBreakPreview" zoomScale="70" zoomScaleNormal="60" zoomScaleSheetLayoutView="70" workbookViewId="0">
      <selection activeCell="F8" sqref="F8"/>
    </sheetView>
  </sheetViews>
  <sheetFormatPr baseColWidth="10" defaultRowHeight="15" x14ac:dyDescent="0.25"/>
  <sheetData>
    <row r="4" spans="2:25" x14ac:dyDescent="0.25">
      <c r="B4" s="149" t="s">
        <v>0</v>
      </c>
      <c r="C4" s="150"/>
      <c r="D4" s="151"/>
      <c r="E4" s="151"/>
      <c r="F4" s="149" t="s">
        <v>1</v>
      </c>
      <c r="G4" s="151"/>
      <c r="H4" s="151"/>
    </row>
    <row r="5" spans="2:25" x14ac:dyDescent="0.25">
      <c r="B5" s="152"/>
      <c r="C5" s="150"/>
      <c r="D5" s="151"/>
      <c r="E5" s="151"/>
      <c r="F5" s="153"/>
      <c r="G5" s="151"/>
      <c r="H5" s="151"/>
    </row>
    <row r="6" spans="2:25" x14ac:dyDescent="0.25">
      <c r="B6" s="154" t="s">
        <v>2</v>
      </c>
      <c r="C6" s="150"/>
      <c r="D6" s="151"/>
      <c r="E6" s="151"/>
      <c r="F6" s="153">
        <v>200</v>
      </c>
      <c r="G6" s="151"/>
      <c r="H6" s="151"/>
    </row>
    <row r="7" spans="2:25" x14ac:dyDescent="0.25">
      <c r="B7" s="150"/>
      <c r="C7" s="150"/>
      <c r="D7" s="151"/>
      <c r="E7" s="151"/>
      <c r="F7" s="153"/>
      <c r="G7" s="151"/>
      <c r="H7" s="151"/>
    </row>
    <row r="8" spans="2:25" x14ac:dyDescent="0.25">
      <c r="B8" s="150" t="s">
        <v>3</v>
      </c>
      <c r="C8" s="150"/>
      <c r="D8" s="151"/>
      <c r="E8" s="151"/>
      <c r="F8" s="5" t="s">
        <v>403</v>
      </c>
      <c r="G8" s="151"/>
      <c r="H8" s="151"/>
    </row>
    <row r="9" spans="2:25" x14ac:dyDescent="0.25">
      <c r="B9" s="6" t="s">
        <v>4</v>
      </c>
      <c r="C9" s="6"/>
      <c r="D9" s="7"/>
      <c r="E9" s="7"/>
      <c r="F9" s="73" t="s">
        <v>39</v>
      </c>
      <c r="G9" s="7"/>
      <c r="H9" s="7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2:25" x14ac:dyDescent="0.25">
      <c r="B10" s="6" t="s">
        <v>6</v>
      </c>
      <c r="C10" s="10"/>
      <c r="D10" s="11"/>
      <c r="E10" s="7"/>
      <c r="F10" s="73">
        <v>203</v>
      </c>
      <c r="G10" s="7"/>
      <c r="H10" s="7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2:25" x14ac:dyDescent="0.25">
      <c r="B11" s="6" t="s">
        <v>7</v>
      </c>
      <c r="C11" s="6"/>
      <c r="D11" s="7"/>
      <c r="E11" s="7"/>
      <c r="F11" s="5" t="s">
        <v>54</v>
      </c>
      <c r="G11" s="7"/>
      <c r="H11" s="7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2:25" x14ac:dyDescent="0.25">
      <c r="B12" s="6" t="s">
        <v>9</v>
      </c>
      <c r="C12" s="6"/>
      <c r="D12" s="7"/>
      <c r="E12" s="7"/>
      <c r="F12" s="73">
        <v>203</v>
      </c>
      <c r="G12" s="7"/>
      <c r="H12" s="7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2:25" x14ac:dyDescent="0.25">
      <c r="B13" s="6" t="s">
        <v>10</v>
      </c>
      <c r="C13" s="10"/>
      <c r="D13" s="11"/>
      <c r="E13" s="11"/>
      <c r="F13" s="5" t="s">
        <v>11</v>
      </c>
      <c r="G13" s="7"/>
      <c r="H13" s="7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2:25" ht="15.75" thickBo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2:25" ht="15" customHeight="1" x14ac:dyDescent="0.25">
      <c r="B15" s="1517" t="s">
        <v>55</v>
      </c>
      <c r="C15" s="1596"/>
      <c r="D15" s="1596"/>
      <c r="E15" s="1596"/>
      <c r="F15" s="1596"/>
      <c r="G15" s="1596"/>
      <c r="H15" s="1596"/>
      <c r="I15" s="1596"/>
      <c r="J15" s="1596"/>
      <c r="K15" s="1596"/>
      <c r="L15" s="1596"/>
      <c r="M15" s="1596"/>
      <c r="N15" s="1596"/>
      <c r="O15" s="1596"/>
      <c r="P15" s="1596"/>
      <c r="Q15" s="1596"/>
      <c r="R15" s="1596"/>
      <c r="S15" s="1596"/>
      <c r="T15" s="1596"/>
      <c r="U15" s="1596"/>
      <c r="V15" s="1596"/>
      <c r="W15" s="1596"/>
      <c r="X15" s="1596"/>
      <c r="Y15" s="1518"/>
    </row>
    <row r="16" spans="2:25" x14ac:dyDescent="0.25">
      <c r="B16" s="1550"/>
      <c r="C16" s="1512"/>
      <c r="D16" s="1512"/>
      <c r="E16" s="1512"/>
      <c r="F16" s="1512"/>
      <c r="G16" s="1512"/>
      <c r="H16" s="1512"/>
      <c r="I16" s="1512"/>
      <c r="J16" s="1512"/>
      <c r="K16" s="1512"/>
      <c r="L16" s="1512"/>
      <c r="M16" s="1512"/>
      <c r="N16" s="1512"/>
      <c r="O16" s="1512"/>
      <c r="P16" s="1512"/>
      <c r="Q16" s="1512"/>
      <c r="R16" s="1512"/>
      <c r="S16" s="1512"/>
      <c r="T16" s="1512"/>
      <c r="U16" s="1512"/>
      <c r="V16" s="1512"/>
      <c r="W16" s="1512"/>
      <c r="X16" s="1512"/>
      <c r="Y16" s="1539"/>
    </row>
    <row r="17" spans="1:25" s="317" customFormat="1" ht="15.75" thickBot="1" x14ac:dyDescent="0.3">
      <c r="B17" s="1511"/>
      <c r="C17" s="1597"/>
      <c r="D17" s="1597"/>
      <c r="E17" s="1597"/>
      <c r="F17" s="1597"/>
      <c r="G17" s="1597"/>
      <c r="H17" s="1597"/>
      <c r="I17" s="1597"/>
      <c r="J17" s="1597"/>
      <c r="K17" s="1597"/>
      <c r="L17" s="1597"/>
      <c r="M17" s="1597"/>
      <c r="N17" s="1597"/>
      <c r="O17" s="1597"/>
      <c r="P17" s="1597"/>
      <c r="Q17" s="1597"/>
      <c r="R17" s="1597"/>
      <c r="S17" s="1597"/>
      <c r="T17" s="1597"/>
      <c r="U17" s="1597"/>
      <c r="V17" s="1597"/>
      <c r="W17" s="1597"/>
      <c r="X17" s="1597"/>
      <c r="Y17" s="1519"/>
    </row>
    <row r="18" spans="1:25" s="12" customFormat="1" x14ac:dyDescent="0.25">
      <c r="E18" s="13">
        <v>5.5555555555555636E-3</v>
      </c>
      <c r="F18" s="13">
        <v>3.4722222222222099E-3</v>
      </c>
      <c r="G18" s="13">
        <v>6.9444444444444475E-3</v>
      </c>
      <c r="H18" s="13">
        <v>6.9444444444444475E-3</v>
      </c>
      <c r="I18" s="13">
        <v>5.5555555555555558E-3</v>
      </c>
      <c r="J18" s="13">
        <v>6.9444444444444475E-3</v>
      </c>
      <c r="K18" s="13">
        <v>6.9444444444444441E-3</v>
      </c>
      <c r="L18" s="13">
        <v>6.9444444444444441E-3</v>
      </c>
      <c r="M18" s="13">
        <v>9.0277777777777787E-3</v>
      </c>
      <c r="N18" s="13">
        <v>8.3333333333333315E-3</v>
      </c>
      <c r="O18" s="13">
        <v>6.9444444444444475E-3</v>
      </c>
      <c r="P18" s="13">
        <v>6.9444444444444198E-3</v>
      </c>
      <c r="Q18" s="13">
        <v>6.9444444444444441E-3</v>
      </c>
      <c r="R18" s="13">
        <v>5.5555555555555558E-3</v>
      </c>
      <c r="S18" s="13">
        <v>3.4722222222222099E-3</v>
      </c>
      <c r="T18" s="13">
        <v>5.5555555555555358E-3</v>
      </c>
      <c r="W18" s="13">
        <f>SUM(E18:T18)</f>
        <v>0.10208333333333329</v>
      </c>
    </row>
    <row r="19" spans="1:25" s="12" customFormat="1" ht="15.75" thickBot="1" x14ac:dyDescent="0.3">
      <c r="B19" s="13">
        <v>1.7361111111111112E-2</v>
      </c>
      <c r="C19" s="13">
        <v>2.4305555555555556E-2</v>
      </c>
      <c r="E19" s="13">
        <v>4.8611111111111112E-3</v>
      </c>
      <c r="F19" s="13">
        <v>3.4722222222222099E-3</v>
      </c>
      <c r="G19" s="13">
        <v>6.9444444444444475E-3</v>
      </c>
      <c r="H19" s="13">
        <v>6.9444444444444475E-3</v>
      </c>
      <c r="I19" s="13">
        <v>4.8611111111111216E-3</v>
      </c>
      <c r="J19" s="13">
        <v>6.9444444444444441E-3</v>
      </c>
      <c r="K19" s="13">
        <v>5.5555555555555558E-3</v>
      </c>
      <c r="L19" s="13">
        <v>4.8611111111111112E-3</v>
      </c>
      <c r="M19" s="13">
        <v>7.6388888888888886E-3</v>
      </c>
      <c r="N19" s="13">
        <v>6.9444444444444441E-3</v>
      </c>
      <c r="O19" s="13">
        <v>6.9444444444444441E-3</v>
      </c>
      <c r="P19" s="13">
        <v>6.9444444444444198E-3</v>
      </c>
      <c r="Q19" s="13">
        <v>6.9444444444444441E-3</v>
      </c>
      <c r="R19" s="13">
        <v>5.5555555555555558E-3</v>
      </c>
      <c r="S19" s="13">
        <v>3.4722222222222099E-3</v>
      </c>
      <c r="T19" s="13">
        <v>5.5555555555555558E-3</v>
      </c>
      <c r="W19" s="13">
        <f>SUM(E19:T19)</f>
        <v>9.4444444444444414E-2</v>
      </c>
    </row>
    <row r="20" spans="1:25" s="1" customFormat="1" ht="26.25" customHeight="1" thickBot="1" x14ac:dyDescent="0.3">
      <c r="A20" s="157"/>
      <c r="B20" s="1508" t="s">
        <v>12</v>
      </c>
      <c r="C20" s="1509"/>
      <c r="D20" s="1516"/>
      <c r="E20" s="1515" t="s">
        <v>13</v>
      </c>
      <c r="F20" s="1549"/>
      <c r="G20" s="1549"/>
      <c r="H20" s="1549"/>
      <c r="I20" s="1549"/>
      <c r="J20" s="1549"/>
      <c r="K20" s="1549"/>
      <c r="L20" s="1549"/>
      <c r="M20" s="1549"/>
      <c r="N20" s="1549"/>
      <c r="O20" s="1549"/>
      <c r="P20" s="1549"/>
      <c r="Q20" s="1549"/>
      <c r="R20" s="1549"/>
      <c r="S20" s="1516"/>
      <c r="T20" s="1515" t="s">
        <v>14</v>
      </c>
      <c r="U20" s="1516"/>
      <c r="V20" s="1513" t="s">
        <v>24</v>
      </c>
      <c r="W20" s="1517" t="s">
        <v>25</v>
      </c>
      <c r="X20" s="1513" t="s">
        <v>26</v>
      </c>
      <c r="Y20" s="1513" t="s">
        <v>49</v>
      </c>
    </row>
    <row r="21" spans="1:25" s="1" customFormat="1" ht="70.5" customHeight="1" thickBot="1" x14ac:dyDescent="0.3">
      <c r="A21" s="157"/>
      <c r="B21" s="1515" t="s">
        <v>56</v>
      </c>
      <c r="C21" s="1549"/>
      <c r="D21" s="905" t="s">
        <v>257</v>
      </c>
      <c r="E21" s="909" t="s">
        <v>17</v>
      </c>
      <c r="F21" s="909" t="s">
        <v>356</v>
      </c>
      <c r="G21" s="906" t="s">
        <v>357</v>
      </c>
      <c r="H21" s="906" t="s">
        <v>358</v>
      </c>
      <c r="I21" s="909" t="s">
        <v>356</v>
      </c>
      <c r="J21" s="909" t="s">
        <v>57</v>
      </c>
      <c r="K21" s="909" t="s">
        <v>58</v>
      </c>
      <c r="L21" s="906" t="s">
        <v>52</v>
      </c>
      <c r="M21" s="906" t="s">
        <v>355</v>
      </c>
      <c r="N21" s="909" t="s">
        <v>57</v>
      </c>
      <c r="O21" s="909" t="s">
        <v>356</v>
      </c>
      <c r="P21" s="906" t="s">
        <v>358</v>
      </c>
      <c r="Q21" s="906" t="s">
        <v>357</v>
      </c>
      <c r="R21" s="909" t="s">
        <v>356</v>
      </c>
      <c r="S21" s="909" t="s">
        <v>17</v>
      </c>
      <c r="T21" s="908" t="s">
        <v>257</v>
      </c>
      <c r="U21" s="202" t="s">
        <v>56</v>
      </c>
      <c r="V21" s="1539"/>
      <c r="W21" s="1550"/>
      <c r="X21" s="1514"/>
      <c r="Y21" s="1514"/>
    </row>
    <row r="22" spans="1:25" s="1" customFormat="1" ht="33.75" customHeight="1" thickBot="1" x14ac:dyDescent="0.3">
      <c r="B22" s="1508" t="s">
        <v>28</v>
      </c>
      <c r="C22" s="1509"/>
      <c r="D22" s="602">
        <v>0</v>
      </c>
      <c r="E22" s="105">
        <v>2.4</v>
      </c>
      <c r="F22" s="106">
        <v>2.2400000000000002</v>
      </c>
      <c r="G22" s="106">
        <v>3.17</v>
      </c>
      <c r="H22" s="106">
        <v>2</v>
      </c>
      <c r="I22" s="106">
        <v>3.25</v>
      </c>
      <c r="J22" s="106">
        <v>5</v>
      </c>
      <c r="K22" s="106">
        <v>4</v>
      </c>
      <c r="L22" s="106">
        <v>2</v>
      </c>
      <c r="M22" s="106">
        <v>1.7</v>
      </c>
      <c r="N22" s="106">
        <v>5.7</v>
      </c>
      <c r="O22" s="106">
        <v>3</v>
      </c>
      <c r="P22" s="106">
        <v>3.25</v>
      </c>
      <c r="Q22" s="106">
        <v>2.7</v>
      </c>
      <c r="R22" s="106">
        <v>3.17</v>
      </c>
      <c r="S22" s="106">
        <v>2.2400000000000002</v>
      </c>
      <c r="T22" s="603">
        <v>2.2400000000000002</v>
      </c>
      <c r="U22" s="143">
        <v>0</v>
      </c>
      <c r="V22" s="1519"/>
      <c r="W22" s="1550"/>
      <c r="X22" s="1514"/>
      <c r="Y22" s="1514"/>
    </row>
    <row r="23" spans="1:25" s="1" customFormat="1" ht="51.75" customHeight="1" thickBot="1" x14ac:dyDescent="0.3">
      <c r="B23" s="1517" t="s">
        <v>29</v>
      </c>
      <c r="C23" s="1596"/>
      <c r="D23" s="220">
        <f>+D22</f>
        <v>0</v>
      </c>
      <c r="E23" s="107">
        <f t="shared" ref="E23:T23" si="0">+E22+D23</f>
        <v>2.4</v>
      </c>
      <c r="F23" s="107">
        <f t="shared" si="0"/>
        <v>4.6400000000000006</v>
      </c>
      <c r="G23" s="107">
        <f t="shared" si="0"/>
        <v>7.8100000000000005</v>
      </c>
      <c r="H23" s="107">
        <f t="shared" si="0"/>
        <v>9.81</v>
      </c>
      <c r="I23" s="107">
        <f t="shared" si="0"/>
        <v>13.06</v>
      </c>
      <c r="J23" s="107">
        <f t="shared" si="0"/>
        <v>18.060000000000002</v>
      </c>
      <c r="K23" s="107">
        <f t="shared" si="0"/>
        <v>22.060000000000002</v>
      </c>
      <c r="L23" s="107">
        <f t="shared" si="0"/>
        <v>24.060000000000002</v>
      </c>
      <c r="M23" s="107">
        <f t="shared" si="0"/>
        <v>25.76</v>
      </c>
      <c r="N23" s="107">
        <f t="shared" si="0"/>
        <v>31.46</v>
      </c>
      <c r="O23" s="107">
        <f t="shared" si="0"/>
        <v>34.46</v>
      </c>
      <c r="P23" s="107">
        <f t="shared" si="0"/>
        <v>37.71</v>
      </c>
      <c r="Q23" s="107">
        <f t="shared" si="0"/>
        <v>40.410000000000004</v>
      </c>
      <c r="R23" s="107">
        <f t="shared" si="0"/>
        <v>43.580000000000005</v>
      </c>
      <c r="S23" s="107">
        <f t="shared" si="0"/>
        <v>45.820000000000007</v>
      </c>
      <c r="T23" s="604">
        <f t="shared" si="0"/>
        <v>48.060000000000009</v>
      </c>
      <c r="U23" s="221">
        <v>0</v>
      </c>
      <c r="V23" s="146">
        <v>48.1</v>
      </c>
      <c r="W23" s="1550"/>
      <c r="X23" s="1514"/>
      <c r="Y23" s="1514"/>
    </row>
    <row r="24" spans="1:25" ht="28.5" customHeight="1" thickBot="1" x14ac:dyDescent="0.3">
      <c r="B24" s="1600" t="s">
        <v>48</v>
      </c>
      <c r="C24" s="1601"/>
      <c r="D24" s="1602"/>
      <c r="E24" s="1602"/>
      <c r="F24" s="1602"/>
      <c r="G24" s="1602"/>
      <c r="H24" s="1602"/>
      <c r="I24" s="1602"/>
      <c r="J24" s="1602"/>
      <c r="K24" s="1602"/>
      <c r="L24" s="1602"/>
      <c r="M24" s="1602"/>
      <c r="N24" s="1602"/>
      <c r="O24" s="1602"/>
      <c r="P24" s="1602"/>
      <c r="Q24" s="1602"/>
      <c r="R24" s="1602"/>
      <c r="S24" s="1602"/>
      <c r="T24" s="1602"/>
      <c r="U24" s="1603"/>
      <c r="V24" s="1604"/>
      <c r="W24" s="1604"/>
      <c r="X24" s="1604"/>
      <c r="Y24" s="1605"/>
    </row>
    <row r="25" spans="1:25" ht="15" customHeight="1" x14ac:dyDescent="0.25">
      <c r="A25" s="54"/>
      <c r="B25" s="1591" t="s">
        <v>30</v>
      </c>
      <c r="C25" s="108">
        <v>1</v>
      </c>
      <c r="D25" s="532">
        <f t="shared" ref="D25:G25" si="1">+E25-E19</f>
        <v>0.18124999999999999</v>
      </c>
      <c r="E25" s="532">
        <f t="shared" si="1"/>
        <v>0.18611111111111112</v>
      </c>
      <c r="F25" s="532">
        <f t="shared" si="1"/>
        <v>0.18958333333333333</v>
      </c>
      <c r="G25" s="532">
        <f t="shared" si="1"/>
        <v>0.19652777777777777</v>
      </c>
      <c r="H25" s="532">
        <f>+I25-I19</f>
        <v>0.20347222222222222</v>
      </c>
      <c r="I25" s="532">
        <v>0.20833333333333334</v>
      </c>
      <c r="J25" s="532">
        <f>+I25+J19</f>
        <v>0.21527777777777779</v>
      </c>
      <c r="K25" s="532">
        <f t="shared" ref="K25:T25" si="2">+J25+K19</f>
        <v>0.22083333333333335</v>
      </c>
      <c r="L25" s="532">
        <f t="shared" si="2"/>
        <v>0.22569444444444448</v>
      </c>
      <c r="M25" s="532">
        <f t="shared" si="2"/>
        <v>0.23333333333333336</v>
      </c>
      <c r="N25" s="532">
        <f t="shared" si="2"/>
        <v>0.24027777777777781</v>
      </c>
      <c r="O25" s="532">
        <f t="shared" si="2"/>
        <v>0.24722222222222226</v>
      </c>
      <c r="P25" s="532">
        <f t="shared" si="2"/>
        <v>0.25416666666666665</v>
      </c>
      <c r="Q25" s="532">
        <f t="shared" si="2"/>
        <v>0.26111111111111107</v>
      </c>
      <c r="R25" s="532">
        <f t="shared" si="2"/>
        <v>0.26666666666666661</v>
      </c>
      <c r="S25" s="532">
        <f t="shared" si="2"/>
        <v>0.27013888888888882</v>
      </c>
      <c r="T25" s="532">
        <f t="shared" si="2"/>
        <v>0.27569444444444435</v>
      </c>
      <c r="U25" s="110"/>
      <c r="V25" s="84">
        <f>+V23</f>
        <v>48.1</v>
      </c>
      <c r="W25" s="111">
        <f>+T25-D25</f>
        <v>9.4444444444444359E-2</v>
      </c>
      <c r="X25" s="131">
        <f t="shared" ref="X25:X50" si="3">60*$I$56/(W25*60*24)</f>
        <v>21.220588235294134</v>
      </c>
      <c r="Y25" s="132"/>
    </row>
    <row r="26" spans="1:25" x14ac:dyDescent="0.25">
      <c r="A26" s="54"/>
      <c r="B26" s="1592"/>
      <c r="C26" s="113">
        <v>2</v>
      </c>
      <c r="D26" s="532">
        <f>+E26-$E$18</f>
        <v>0.21041666666666667</v>
      </c>
      <c r="E26" s="532">
        <f>+F26-$F$18</f>
        <v>0.21597222222222223</v>
      </c>
      <c r="F26" s="532">
        <f>+G26-$G$18</f>
        <v>0.21944444444444444</v>
      </c>
      <c r="G26" s="532">
        <f>+H26-$H$18</f>
        <v>0.22638888888888889</v>
      </c>
      <c r="H26" s="532">
        <f>+I26-$I$18</f>
        <v>0.23333333333333334</v>
      </c>
      <c r="I26" s="532">
        <v>0.2388888888888889</v>
      </c>
      <c r="J26" s="532">
        <f>+I26+$J$18</f>
        <v>0.24583333333333335</v>
      </c>
      <c r="K26" s="532">
        <f>+J26+$K$18</f>
        <v>0.25277777777777777</v>
      </c>
      <c r="L26" s="532">
        <f>+K26+$L$18</f>
        <v>0.25972222222222219</v>
      </c>
      <c r="M26" s="532">
        <f>+L26+$M$18</f>
        <v>0.26874999999999999</v>
      </c>
      <c r="N26" s="532">
        <f>+M26+$N$18</f>
        <v>0.27708333333333335</v>
      </c>
      <c r="O26" s="532">
        <f>+N26+$O$18</f>
        <v>0.28402777777777777</v>
      </c>
      <c r="P26" s="532">
        <f>+O26+$P$18</f>
        <v>0.29097222222222219</v>
      </c>
      <c r="Q26" s="532">
        <f>+P26+$Q$18</f>
        <v>0.29791666666666661</v>
      </c>
      <c r="R26" s="532">
        <f>+Q26+$R$18</f>
        <v>0.30347222222222214</v>
      </c>
      <c r="S26" s="532">
        <f>+R26+$S$18</f>
        <v>0.30694444444444435</v>
      </c>
      <c r="T26" s="532">
        <f>+S26+$T$18</f>
        <v>0.31249999999999989</v>
      </c>
      <c r="U26" s="114"/>
      <c r="V26" s="89">
        <f>+V23</f>
        <v>48.1</v>
      </c>
      <c r="W26" s="115">
        <f t="shared" ref="W26:W50" si="4">+T26-D26</f>
        <v>0.10208333333333322</v>
      </c>
      <c r="X26" s="134">
        <f t="shared" si="3"/>
        <v>19.632653061224513</v>
      </c>
      <c r="Y26" s="116">
        <f>+D26-D25</f>
        <v>2.9166666666666674E-2</v>
      </c>
    </row>
    <row r="27" spans="1:25" x14ac:dyDescent="0.25">
      <c r="A27" s="54"/>
      <c r="B27" s="1592"/>
      <c r="C27" s="113">
        <v>3</v>
      </c>
      <c r="D27" s="532">
        <f t="shared" ref="D27:D48" si="5">+E27-$E$18</f>
        <v>0.2409722222222222</v>
      </c>
      <c r="E27" s="532">
        <f t="shared" ref="E27:E48" si="6">+F27-$F$18</f>
        <v>0.24652777777777776</v>
      </c>
      <c r="F27" s="532">
        <f t="shared" ref="F27:F48" si="7">+G27-$G$18</f>
        <v>0.24999999999999997</v>
      </c>
      <c r="G27" s="532">
        <f t="shared" ref="G27:G48" si="8">+H27-$H$18</f>
        <v>0.25694444444444442</v>
      </c>
      <c r="H27" s="532">
        <f t="shared" ref="H27:H48" si="9">+I27-$I$18</f>
        <v>0.2638888888888889</v>
      </c>
      <c r="I27" s="532">
        <v>0.26944444444444443</v>
      </c>
      <c r="J27" s="532">
        <f t="shared" ref="J27:J48" si="10">+I27+$J$18</f>
        <v>0.27638888888888891</v>
      </c>
      <c r="K27" s="532">
        <f t="shared" ref="K27:K48" si="11">+J27+$K$18</f>
        <v>0.28333333333333333</v>
      </c>
      <c r="L27" s="532">
        <f t="shared" ref="L27:L48" si="12">+K27+$L$18</f>
        <v>0.29027777777777775</v>
      </c>
      <c r="M27" s="532">
        <f t="shared" ref="M27:M48" si="13">+L27+$M$18</f>
        <v>0.29930555555555555</v>
      </c>
      <c r="N27" s="532">
        <f t="shared" ref="N27:N48" si="14">+M27+$N$18</f>
        <v>0.30763888888888891</v>
      </c>
      <c r="O27" s="532">
        <f t="shared" ref="O27:O48" si="15">+N27+$O$18</f>
        <v>0.31458333333333333</v>
      </c>
      <c r="P27" s="532">
        <f t="shared" ref="P27:P48" si="16">+O27+$P$18</f>
        <v>0.32152777777777775</v>
      </c>
      <c r="Q27" s="532">
        <f t="shared" ref="Q27:Q48" si="17">+P27+$Q$18</f>
        <v>0.32847222222222217</v>
      </c>
      <c r="R27" s="532">
        <f t="shared" ref="R27:R48" si="18">+Q27+$R$18</f>
        <v>0.3340277777777777</v>
      </c>
      <c r="S27" s="532">
        <f t="shared" ref="S27:S48" si="19">+R27+$S$18</f>
        <v>0.33749999999999991</v>
      </c>
      <c r="T27" s="532">
        <f t="shared" ref="T27:T48" si="20">+S27+$T$18</f>
        <v>0.34305555555555545</v>
      </c>
      <c r="U27" s="114"/>
      <c r="V27" s="89">
        <f>+V23</f>
        <v>48.1</v>
      </c>
      <c r="W27" s="115">
        <f t="shared" si="4"/>
        <v>0.10208333333333325</v>
      </c>
      <c r="X27" s="134">
        <f t="shared" si="3"/>
        <v>19.632653061224506</v>
      </c>
      <c r="Y27" s="116">
        <f t="shared" ref="Y27:Y41" si="21">+D27-D26</f>
        <v>3.055555555555553E-2</v>
      </c>
    </row>
    <row r="28" spans="1:25" x14ac:dyDescent="0.25">
      <c r="A28" s="54"/>
      <c r="B28" s="1592"/>
      <c r="C28" s="113">
        <v>4</v>
      </c>
      <c r="D28" s="532">
        <f t="shared" si="5"/>
        <v>0.27152777777777781</v>
      </c>
      <c r="E28" s="532">
        <f t="shared" si="6"/>
        <v>0.27708333333333335</v>
      </c>
      <c r="F28" s="532">
        <f t="shared" si="7"/>
        <v>0.28055555555555556</v>
      </c>
      <c r="G28" s="532">
        <f t="shared" si="8"/>
        <v>0.28749999999999998</v>
      </c>
      <c r="H28" s="532">
        <f t="shared" si="9"/>
        <v>0.29444444444444445</v>
      </c>
      <c r="I28" s="532">
        <v>0.3</v>
      </c>
      <c r="J28" s="532">
        <f t="shared" si="10"/>
        <v>0.30694444444444446</v>
      </c>
      <c r="K28" s="532">
        <f t="shared" si="11"/>
        <v>0.31388888888888888</v>
      </c>
      <c r="L28" s="532">
        <f t="shared" si="12"/>
        <v>0.3208333333333333</v>
      </c>
      <c r="M28" s="532">
        <f t="shared" si="13"/>
        <v>0.3298611111111111</v>
      </c>
      <c r="N28" s="532">
        <f t="shared" si="14"/>
        <v>0.33819444444444446</v>
      </c>
      <c r="O28" s="532">
        <f t="shared" si="15"/>
        <v>0.34513888888888888</v>
      </c>
      <c r="P28" s="532">
        <f t="shared" si="16"/>
        <v>0.3520833333333333</v>
      </c>
      <c r="Q28" s="532">
        <f t="shared" si="17"/>
        <v>0.35902777777777772</v>
      </c>
      <c r="R28" s="532">
        <f t="shared" si="18"/>
        <v>0.36458333333333326</v>
      </c>
      <c r="S28" s="532">
        <f t="shared" si="19"/>
        <v>0.36805555555555547</v>
      </c>
      <c r="T28" s="532">
        <f t="shared" si="20"/>
        <v>0.37361111111111101</v>
      </c>
      <c r="U28" s="114"/>
      <c r="V28" s="89">
        <f>+V27</f>
        <v>48.1</v>
      </c>
      <c r="W28" s="115">
        <f t="shared" si="4"/>
        <v>0.10208333333333319</v>
      </c>
      <c r="X28" s="134">
        <f t="shared" si="3"/>
        <v>19.63265306122452</v>
      </c>
      <c r="Y28" s="116">
        <f t="shared" si="21"/>
        <v>3.0555555555555614E-2</v>
      </c>
    </row>
    <row r="29" spans="1:25" x14ac:dyDescent="0.25">
      <c r="A29" s="54"/>
      <c r="B29" s="1592"/>
      <c r="C29" s="113">
        <v>5</v>
      </c>
      <c r="D29" s="532">
        <f t="shared" si="5"/>
        <v>0.30208333333333337</v>
      </c>
      <c r="E29" s="532">
        <f t="shared" si="6"/>
        <v>0.30763888888888891</v>
      </c>
      <c r="F29" s="532">
        <f t="shared" si="7"/>
        <v>0.31111111111111112</v>
      </c>
      <c r="G29" s="532">
        <f t="shared" si="8"/>
        <v>0.31805555555555554</v>
      </c>
      <c r="H29" s="532">
        <f t="shared" si="9"/>
        <v>0.32500000000000001</v>
      </c>
      <c r="I29" s="532">
        <v>0.33055555555555555</v>
      </c>
      <c r="J29" s="532">
        <f t="shared" si="10"/>
        <v>0.33750000000000002</v>
      </c>
      <c r="K29" s="532">
        <f t="shared" si="11"/>
        <v>0.34444444444444444</v>
      </c>
      <c r="L29" s="532">
        <f t="shared" si="12"/>
        <v>0.35138888888888886</v>
      </c>
      <c r="M29" s="532">
        <f t="shared" si="13"/>
        <v>0.36041666666666666</v>
      </c>
      <c r="N29" s="532">
        <f t="shared" si="14"/>
        <v>0.36875000000000002</v>
      </c>
      <c r="O29" s="532">
        <f t="shared" si="15"/>
        <v>0.37569444444444444</v>
      </c>
      <c r="P29" s="532">
        <f t="shared" si="16"/>
        <v>0.38263888888888886</v>
      </c>
      <c r="Q29" s="532">
        <f t="shared" si="17"/>
        <v>0.38958333333333328</v>
      </c>
      <c r="R29" s="532">
        <f t="shared" si="18"/>
        <v>0.39513888888888882</v>
      </c>
      <c r="S29" s="532">
        <f t="shared" si="19"/>
        <v>0.39861111111111103</v>
      </c>
      <c r="T29" s="532">
        <f t="shared" si="20"/>
        <v>0.40416666666666656</v>
      </c>
      <c r="U29" s="114"/>
      <c r="V29" s="89">
        <f t="shared" ref="V29:V51" si="22">+V28</f>
        <v>48.1</v>
      </c>
      <c r="W29" s="115">
        <f t="shared" si="4"/>
        <v>0.10208333333333319</v>
      </c>
      <c r="X29" s="134">
        <f t="shared" si="3"/>
        <v>19.63265306122452</v>
      </c>
      <c r="Y29" s="116">
        <f t="shared" si="21"/>
        <v>3.0555555555555558E-2</v>
      </c>
    </row>
    <row r="30" spans="1:25" x14ac:dyDescent="0.25">
      <c r="A30" s="54"/>
      <c r="B30" s="1592"/>
      <c r="C30" s="113">
        <v>6</v>
      </c>
      <c r="D30" s="532">
        <f t="shared" si="5"/>
        <v>0.33263888888888893</v>
      </c>
      <c r="E30" s="532">
        <f t="shared" si="6"/>
        <v>0.33819444444444446</v>
      </c>
      <c r="F30" s="532">
        <f t="shared" si="7"/>
        <v>0.34166666666666667</v>
      </c>
      <c r="G30" s="532">
        <f t="shared" si="8"/>
        <v>0.34861111111111109</v>
      </c>
      <c r="H30" s="532">
        <f t="shared" si="9"/>
        <v>0.35555555555555557</v>
      </c>
      <c r="I30" s="532">
        <v>0.3611111111111111</v>
      </c>
      <c r="J30" s="532">
        <f t="shared" si="10"/>
        <v>0.36805555555555558</v>
      </c>
      <c r="K30" s="532">
        <f t="shared" si="11"/>
        <v>0.375</v>
      </c>
      <c r="L30" s="532">
        <f t="shared" si="12"/>
        <v>0.38194444444444442</v>
      </c>
      <c r="M30" s="532">
        <f t="shared" si="13"/>
        <v>0.39097222222222222</v>
      </c>
      <c r="N30" s="532">
        <f t="shared" si="14"/>
        <v>0.39930555555555558</v>
      </c>
      <c r="O30" s="532">
        <f t="shared" si="15"/>
        <v>0.40625</v>
      </c>
      <c r="P30" s="532">
        <f t="shared" si="16"/>
        <v>0.41319444444444442</v>
      </c>
      <c r="Q30" s="532">
        <f t="shared" si="17"/>
        <v>0.42013888888888884</v>
      </c>
      <c r="R30" s="532">
        <f t="shared" si="18"/>
        <v>0.42569444444444438</v>
      </c>
      <c r="S30" s="532">
        <f t="shared" si="19"/>
        <v>0.42916666666666659</v>
      </c>
      <c r="T30" s="532">
        <f t="shared" si="20"/>
        <v>0.43472222222222212</v>
      </c>
      <c r="U30" s="114"/>
      <c r="V30" s="89">
        <f t="shared" si="22"/>
        <v>48.1</v>
      </c>
      <c r="W30" s="115">
        <f t="shared" si="4"/>
        <v>0.10208333333333319</v>
      </c>
      <c r="X30" s="134">
        <f t="shared" si="3"/>
        <v>19.63265306122452</v>
      </c>
      <c r="Y30" s="116">
        <f t="shared" si="21"/>
        <v>3.0555555555555558E-2</v>
      </c>
    </row>
    <row r="31" spans="1:25" x14ac:dyDescent="0.25">
      <c r="A31" s="54"/>
      <c r="B31" s="1592"/>
      <c r="C31" s="113">
        <v>7</v>
      </c>
      <c r="D31" s="532">
        <f t="shared" si="5"/>
        <v>0.36319444444444449</v>
      </c>
      <c r="E31" s="532">
        <f t="shared" si="6"/>
        <v>0.36875000000000002</v>
      </c>
      <c r="F31" s="532">
        <f t="shared" si="7"/>
        <v>0.37222222222222223</v>
      </c>
      <c r="G31" s="532">
        <f t="shared" si="8"/>
        <v>0.37916666666666665</v>
      </c>
      <c r="H31" s="532">
        <f t="shared" si="9"/>
        <v>0.38611111111111113</v>
      </c>
      <c r="I31" s="532">
        <v>0.39166666666666666</v>
      </c>
      <c r="J31" s="532">
        <f t="shared" si="10"/>
        <v>0.39861111111111114</v>
      </c>
      <c r="K31" s="532">
        <f t="shared" si="11"/>
        <v>0.40555555555555556</v>
      </c>
      <c r="L31" s="532">
        <f t="shared" si="12"/>
        <v>0.41249999999999998</v>
      </c>
      <c r="M31" s="532">
        <f t="shared" si="13"/>
        <v>0.42152777777777778</v>
      </c>
      <c r="N31" s="532">
        <f t="shared" si="14"/>
        <v>0.42986111111111114</v>
      </c>
      <c r="O31" s="532">
        <f t="shared" si="15"/>
        <v>0.43680555555555556</v>
      </c>
      <c r="P31" s="532">
        <f t="shared" si="16"/>
        <v>0.44374999999999998</v>
      </c>
      <c r="Q31" s="532">
        <f t="shared" si="17"/>
        <v>0.4506944444444444</v>
      </c>
      <c r="R31" s="532">
        <f t="shared" si="18"/>
        <v>0.45624999999999993</v>
      </c>
      <c r="S31" s="532">
        <f t="shared" si="19"/>
        <v>0.45972222222222214</v>
      </c>
      <c r="T31" s="532">
        <f t="shared" si="20"/>
        <v>0.46527777777777768</v>
      </c>
      <c r="U31" s="114"/>
      <c r="V31" s="89">
        <f t="shared" si="22"/>
        <v>48.1</v>
      </c>
      <c r="W31" s="115">
        <f t="shared" si="4"/>
        <v>0.10208333333333319</v>
      </c>
      <c r="X31" s="134">
        <f t="shared" si="3"/>
        <v>19.63265306122452</v>
      </c>
      <c r="Y31" s="116">
        <f t="shared" si="21"/>
        <v>3.0555555555555558E-2</v>
      </c>
    </row>
    <row r="32" spans="1:25" x14ac:dyDescent="0.25">
      <c r="A32" s="54"/>
      <c r="B32" s="1592"/>
      <c r="C32" s="113">
        <v>8</v>
      </c>
      <c r="D32" s="532">
        <f t="shared" si="5"/>
        <v>0.39375000000000004</v>
      </c>
      <c r="E32" s="532">
        <f t="shared" si="6"/>
        <v>0.39930555555555558</v>
      </c>
      <c r="F32" s="532">
        <f t="shared" si="7"/>
        <v>0.40277777777777779</v>
      </c>
      <c r="G32" s="532">
        <f t="shared" si="8"/>
        <v>0.40972222222222221</v>
      </c>
      <c r="H32" s="532">
        <f t="shared" si="9"/>
        <v>0.41666666666666669</v>
      </c>
      <c r="I32" s="532">
        <v>0.42222222222222222</v>
      </c>
      <c r="J32" s="532">
        <f t="shared" si="10"/>
        <v>0.4291666666666667</v>
      </c>
      <c r="K32" s="532">
        <f t="shared" si="11"/>
        <v>0.43611111111111112</v>
      </c>
      <c r="L32" s="532">
        <f t="shared" si="12"/>
        <v>0.44305555555555554</v>
      </c>
      <c r="M32" s="532">
        <f t="shared" si="13"/>
        <v>0.45208333333333334</v>
      </c>
      <c r="N32" s="532">
        <f t="shared" si="14"/>
        <v>0.4604166666666667</v>
      </c>
      <c r="O32" s="532">
        <f t="shared" si="15"/>
        <v>0.46736111111111112</v>
      </c>
      <c r="P32" s="532">
        <f t="shared" si="16"/>
        <v>0.47430555555555554</v>
      </c>
      <c r="Q32" s="532">
        <f t="shared" si="17"/>
        <v>0.48124999999999996</v>
      </c>
      <c r="R32" s="532">
        <f t="shared" si="18"/>
        <v>0.48680555555555549</v>
      </c>
      <c r="S32" s="532">
        <f t="shared" si="19"/>
        <v>0.4902777777777777</v>
      </c>
      <c r="T32" s="532">
        <f t="shared" si="20"/>
        <v>0.49583333333333324</v>
      </c>
      <c r="U32" s="114"/>
      <c r="V32" s="89">
        <f t="shared" si="22"/>
        <v>48.1</v>
      </c>
      <c r="W32" s="115">
        <f t="shared" si="4"/>
        <v>0.10208333333333319</v>
      </c>
      <c r="X32" s="134">
        <f t="shared" si="3"/>
        <v>19.63265306122452</v>
      </c>
      <c r="Y32" s="116">
        <f t="shared" si="21"/>
        <v>3.0555555555555558E-2</v>
      </c>
    </row>
    <row r="33" spans="1:25" x14ac:dyDescent="0.25">
      <c r="A33" s="54"/>
      <c r="B33" s="1592"/>
      <c r="C33" s="113">
        <v>9</v>
      </c>
      <c r="D33" s="532">
        <f t="shared" si="5"/>
        <v>0.4243055555555556</v>
      </c>
      <c r="E33" s="532">
        <f t="shared" si="6"/>
        <v>0.42986111111111114</v>
      </c>
      <c r="F33" s="532">
        <f t="shared" si="7"/>
        <v>0.43333333333333335</v>
      </c>
      <c r="G33" s="532">
        <f t="shared" si="8"/>
        <v>0.44027777777777777</v>
      </c>
      <c r="H33" s="532">
        <f t="shared" si="9"/>
        <v>0.44722222222222224</v>
      </c>
      <c r="I33" s="532">
        <v>0.45277777777777778</v>
      </c>
      <c r="J33" s="532">
        <f t="shared" si="10"/>
        <v>0.45972222222222225</v>
      </c>
      <c r="K33" s="532">
        <f t="shared" si="11"/>
        <v>0.46666666666666667</v>
      </c>
      <c r="L33" s="532">
        <f t="shared" si="12"/>
        <v>0.47361111111111109</v>
      </c>
      <c r="M33" s="532">
        <f t="shared" si="13"/>
        <v>0.4826388888888889</v>
      </c>
      <c r="N33" s="532">
        <f t="shared" si="14"/>
        <v>0.49097222222222225</v>
      </c>
      <c r="O33" s="532">
        <f t="shared" si="15"/>
        <v>0.49791666666666667</v>
      </c>
      <c r="P33" s="532">
        <f t="shared" si="16"/>
        <v>0.50486111111111109</v>
      </c>
      <c r="Q33" s="532">
        <f t="shared" si="17"/>
        <v>0.51180555555555551</v>
      </c>
      <c r="R33" s="532">
        <f t="shared" si="18"/>
        <v>0.51736111111111105</v>
      </c>
      <c r="S33" s="532">
        <f t="shared" si="19"/>
        <v>0.52083333333333326</v>
      </c>
      <c r="T33" s="532">
        <f t="shared" si="20"/>
        <v>0.5263888888888888</v>
      </c>
      <c r="U33" s="114"/>
      <c r="V33" s="89">
        <f t="shared" si="22"/>
        <v>48.1</v>
      </c>
      <c r="W33" s="115">
        <f t="shared" si="4"/>
        <v>0.10208333333333319</v>
      </c>
      <c r="X33" s="134">
        <f t="shared" si="3"/>
        <v>19.63265306122452</v>
      </c>
      <c r="Y33" s="116">
        <f t="shared" si="21"/>
        <v>3.0555555555555558E-2</v>
      </c>
    </row>
    <row r="34" spans="1:25" x14ac:dyDescent="0.25">
      <c r="A34" s="54"/>
      <c r="B34" s="1592"/>
      <c r="C34" s="113">
        <v>10</v>
      </c>
      <c r="D34" s="532">
        <f t="shared" si="5"/>
        <v>0.45486111111111116</v>
      </c>
      <c r="E34" s="532">
        <f t="shared" si="6"/>
        <v>0.4604166666666667</v>
      </c>
      <c r="F34" s="532">
        <f t="shared" si="7"/>
        <v>0.46388888888888891</v>
      </c>
      <c r="G34" s="532">
        <f t="shared" si="8"/>
        <v>0.47083333333333333</v>
      </c>
      <c r="H34" s="532">
        <f t="shared" si="9"/>
        <v>0.4777777777777778</v>
      </c>
      <c r="I34" s="532">
        <v>0.48333333333333334</v>
      </c>
      <c r="J34" s="532">
        <f t="shared" si="10"/>
        <v>0.49027777777777781</v>
      </c>
      <c r="K34" s="532">
        <f t="shared" si="11"/>
        <v>0.49722222222222223</v>
      </c>
      <c r="L34" s="532">
        <f t="shared" si="12"/>
        <v>0.50416666666666665</v>
      </c>
      <c r="M34" s="532">
        <f t="shared" si="13"/>
        <v>0.5131944444444444</v>
      </c>
      <c r="N34" s="532">
        <f t="shared" si="14"/>
        <v>0.5215277777777777</v>
      </c>
      <c r="O34" s="532">
        <f t="shared" si="15"/>
        <v>0.52847222222222212</v>
      </c>
      <c r="P34" s="532">
        <f t="shared" si="16"/>
        <v>0.53541666666666654</v>
      </c>
      <c r="Q34" s="532">
        <f t="shared" si="17"/>
        <v>0.54236111111111096</v>
      </c>
      <c r="R34" s="532">
        <f t="shared" si="18"/>
        <v>0.5479166666666665</v>
      </c>
      <c r="S34" s="532">
        <f t="shared" si="19"/>
        <v>0.55138888888888871</v>
      </c>
      <c r="T34" s="532">
        <f t="shared" si="20"/>
        <v>0.55694444444444424</v>
      </c>
      <c r="U34" s="114"/>
      <c r="V34" s="89">
        <f t="shared" si="22"/>
        <v>48.1</v>
      </c>
      <c r="W34" s="115">
        <f t="shared" si="4"/>
        <v>0.10208333333333308</v>
      </c>
      <c r="X34" s="134">
        <f t="shared" si="3"/>
        <v>19.632653061224538</v>
      </c>
      <c r="Y34" s="116">
        <f t="shared" si="21"/>
        <v>3.0555555555555558E-2</v>
      </c>
    </row>
    <row r="35" spans="1:25" x14ac:dyDescent="0.25">
      <c r="A35" s="54"/>
      <c r="B35" s="1592"/>
      <c r="C35" s="113">
        <v>11</v>
      </c>
      <c r="D35" s="532">
        <f t="shared" si="5"/>
        <v>0.48541666666666672</v>
      </c>
      <c r="E35" s="532">
        <f t="shared" si="6"/>
        <v>0.49097222222222225</v>
      </c>
      <c r="F35" s="532">
        <f t="shared" si="7"/>
        <v>0.49444444444444446</v>
      </c>
      <c r="G35" s="532">
        <f t="shared" si="8"/>
        <v>0.50138888888888888</v>
      </c>
      <c r="H35" s="532">
        <f t="shared" si="9"/>
        <v>0.5083333333333333</v>
      </c>
      <c r="I35" s="532">
        <v>0.51388888888888884</v>
      </c>
      <c r="J35" s="532">
        <f t="shared" si="10"/>
        <v>0.52083333333333326</v>
      </c>
      <c r="K35" s="532">
        <f t="shared" si="11"/>
        <v>0.52777777777777768</v>
      </c>
      <c r="L35" s="532">
        <f t="shared" si="12"/>
        <v>0.5347222222222221</v>
      </c>
      <c r="M35" s="532">
        <f t="shared" si="13"/>
        <v>0.54374999999999984</v>
      </c>
      <c r="N35" s="532">
        <f t="shared" si="14"/>
        <v>0.55208333333333315</v>
      </c>
      <c r="O35" s="532">
        <f t="shared" si="15"/>
        <v>0.55902777777777757</v>
      </c>
      <c r="P35" s="532">
        <f t="shared" si="16"/>
        <v>0.56597222222222199</v>
      </c>
      <c r="Q35" s="532">
        <f t="shared" si="17"/>
        <v>0.57291666666666641</v>
      </c>
      <c r="R35" s="532">
        <f t="shared" si="18"/>
        <v>0.57847222222222194</v>
      </c>
      <c r="S35" s="532">
        <f t="shared" si="19"/>
        <v>0.58194444444444415</v>
      </c>
      <c r="T35" s="532">
        <f t="shared" si="20"/>
        <v>0.58749999999999969</v>
      </c>
      <c r="U35" s="114"/>
      <c r="V35" s="89">
        <f t="shared" si="22"/>
        <v>48.1</v>
      </c>
      <c r="W35" s="115">
        <f t="shared" si="4"/>
        <v>0.10208333333333297</v>
      </c>
      <c r="X35" s="134">
        <f t="shared" si="3"/>
        <v>19.632653061224559</v>
      </c>
      <c r="Y35" s="116">
        <f t="shared" si="21"/>
        <v>3.0555555555555558E-2</v>
      </c>
    </row>
    <row r="36" spans="1:25" x14ac:dyDescent="0.25">
      <c r="A36" s="54"/>
      <c r="B36" s="1592"/>
      <c r="C36" s="113">
        <v>12</v>
      </c>
      <c r="D36" s="532">
        <f t="shared" si="5"/>
        <v>0.51597222222222217</v>
      </c>
      <c r="E36" s="532">
        <f t="shared" si="6"/>
        <v>0.5215277777777777</v>
      </c>
      <c r="F36" s="532">
        <f t="shared" si="7"/>
        <v>0.52499999999999991</v>
      </c>
      <c r="G36" s="532">
        <f t="shared" si="8"/>
        <v>0.53194444444444433</v>
      </c>
      <c r="H36" s="532">
        <f t="shared" si="9"/>
        <v>0.53888888888888875</v>
      </c>
      <c r="I36" s="532">
        <v>0.54444444444444429</v>
      </c>
      <c r="J36" s="532">
        <f t="shared" si="10"/>
        <v>0.55138888888888871</v>
      </c>
      <c r="K36" s="532">
        <f t="shared" si="11"/>
        <v>0.55833333333333313</v>
      </c>
      <c r="L36" s="532">
        <f t="shared" si="12"/>
        <v>0.56527777777777755</v>
      </c>
      <c r="M36" s="532">
        <f t="shared" si="13"/>
        <v>0.57430555555555529</v>
      </c>
      <c r="N36" s="532">
        <f t="shared" si="14"/>
        <v>0.5826388888888886</v>
      </c>
      <c r="O36" s="532">
        <f t="shared" si="15"/>
        <v>0.58958333333333302</v>
      </c>
      <c r="P36" s="532">
        <f t="shared" si="16"/>
        <v>0.59652777777777743</v>
      </c>
      <c r="Q36" s="532">
        <f t="shared" si="17"/>
        <v>0.60347222222222185</v>
      </c>
      <c r="R36" s="532">
        <f t="shared" si="18"/>
        <v>0.60902777777777739</v>
      </c>
      <c r="S36" s="532">
        <f t="shared" si="19"/>
        <v>0.6124999999999996</v>
      </c>
      <c r="T36" s="532">
        <f t="shared" si="20"/>
        <v>0.61805555555555514</v>
      </c>
      <c r="U36" s="114"/>
      <c r="V36" s="89">
        <f t="shared" si="22"/>
        <v>48.1</v>
      </c>
      <c r="W36" s="115">
        <f t="shared" si="4"/>
        <v>0.10208333333333297</v>
      </c>
      <c r="X36" s="134">
        <f t="shared" si="3"/>
        <v>19.632653061224559</v>
      </c>
      <c r="Y36" s="116">
        <f t="shared" si="21"/>
        <v>3.0555555555555447E-2</v>
      </c>
    </row>
    <row r="37" spans="1:25" x14ac:dyDescent="0.25">
      <c r="A37" s="54"/>
      <c r="B37" s="1592"/>
      <c r="C37" s="113">
        <v>13</v>
      </c>
      <c r="D37" s="532">
        <f t="shared" si="5"/>
        <v>0.54652777777777761</v>
      </c>
      <c r="E37" s="532">
        <f t="shared" si="6"/>
        <v>0.55208333333333315</v>
      </c>
      <c r="F37" s="532">
        <f t="shared" si="7"/>
        <v>0.55555555555555536</v>
      </c>
      <c r="G37" s="532">
        <f t="shared" si="8"/>
        <v>0.56249999999999978</v>
      </c>
      <c r="H37" s="532">
        <f t="shared" si="9"/>
        <v>0.5694444444444442</v>
      </c>
      <c r="I37" s="532">
        <v>0.57499999999999973</v>
      </c>
      <c r="J37" s="532">
        <f t="shared" si="10"/>
        <v>0.58194444444444415</v>
      </c>
      <c r="K37" s="532">
        <f t="shared" si="11"/>
        <v>0.58888888888888857</v>
      </c>
      <c r="L37" s="532">
        <f t="shared" si="12"/>
        <v>0.59583333333333299</v>
      </c>
      <c r="M37" s="532">
        <f t="shared" si="13"/>
        <v>0.60486111111111074</v>
      </c>
      <c r="N37" s="532">
        <f t="shared" si="14"/>
        <v>0.61319444444444404</v>
      </c>
      <c r="O37" s="532">
        <f t="shared" si="15"/>
        <v>0.62013888888888846</v>
      </c>
      <c r="P37" s="532">
        <f t="shared" si="16"/>
        <v>0.62708333333333288</v>
      </c>
      <c r="Q37" s="532">
        <f t="shared" si="17"/>
        <v>0.6340277777777773</v>
      </c>
      <c r="R37" s="532">
        <f t="shared" si="18"/>
        <v>0.63958333333333284</v>
      </c>
      <c r="S37" s="532">
        <f t="shared" si="19"/>
        <v>0.64305555555555505</v>
      </c>
      <c r="T37" s="532">
        <f t="shared" si="20"/>
        <v>0.64861111111111058</v>
      </c>
      <c r="U37" s="114"/>
      <c r="V37" s="89">
        <f t="shared" si="22"/>
        <v>48.1</v>
      </c>
      <c r="W37" s="115">
        <f t="shared" si="4"/>
        <v>0.10208333333333297</v>
      </c>
      <c r="X37" s="134">
        <f t="shared" si="3"/>
        <v>19.632653061224559</v>
      </c>
      <c r="Y37" s="116">
        <f t="shared" si="21"/>
        <v>3.0555555555555447E-2</v>
      </c>
    </row>
    <row r="38" spans="1:25" x14ac:dyDescent="0.25">
      <c r="A38" s="54"/>
      <c r="B38" s="1592"/>
      <c r="C38" s="113">
        <v>14</v>
      </c>
      <c r="D38" s="532">
        <f t="shared" si="5"/>
        <v>0.57708333333333306</v>
      </c>
      <c r="E38" s="532">
        <f t="shared" si="6"/>
        <v>0.5826388888888886</v>
      </c>
      <c r="F38" s="532">
        <f t="shared" si="7"/>
        <v>0.58611111111111081</v>
      </c>
      <c r="G38" s="532">
        <f t="shared" si="8"/>
        <v>0.59305555555555522</v>
      </c>
      <c r="H38" s="532">
        <f t="shared" si="9"/>
        <v>0.59999999999999964</v>
      </c>
      <c r="I38" s="532">
        <v>0.60555555555555518</v>
      </c>
      <c r="J38" s="532">
        <f t="shared" si="10"/>
        <v>0.6124999999999996</v>
      </c>
      <c r="K38" s="532">
        <f t="shared" si="11"/>
        <v>0.61944444444444402</v>
      </c>
      <c r="L38" s="532">
        <f t="shared" si="12"/>
        <v>0.62638888888888844</v>
      </c>
      <c r="M38" s="532">
        <f t="shared" si="13"/>
        <v>0.63541666666666619</v>
      </c>
      <c r="N38" s="532">
        <f t="shared" si="14"/>
        <v>0.64374999999999949</v>
      </c>
      <c r="O38" s="532">
        <f t="shared" si="15"/>
        <v>0.65069444444444391</v>
      </c>
      <c r="P38" s="532">
        <f t="shared" si="16"/>
        <v>0.65763888888888833</v>
      </c>
      <c r="Q38" s="532">
        <f t="shared" si="17"/>
        <v>0.66458333333333275</v>
      </c>
      <c r="R38" s="532">
        <f t="shared" si="18"/>
        <v>0.67013888888888828</v>
      </c>
      <c r="S38" s="532">
        <f t="shared" si="19"/>
        <v>0.67361111111111049</v>
      </c>
      <c r="T38" s="532">
        <f t="shared" si="20"/>
        <v>0.67916666666666603</v>
      </c>
      <c r="U38" s="114"/>
      <c r="V38" s="89">
        <f t="shared" si="22"/>
        <v>48.1</v>
      </c>
      <c r="W38" s="115">
        <f t="shared" si="4"/>
        <v>0.10208333333333297</v>
      </c>
      <c r="X38" s="134">
        <f t="shared" si="3"/>
        <v>19.632653061224559</v>
      </c>
      <c r="Y38" s="116">
        <f t="shared" si="21"/>
        <v>3.0555555555555447E-2</v>
      </c>
    </row>
    <row r="39" spans="1:25" x14ac:dyDescent="0.25">
      <c r="A39" s="54"/>
      <c r="B39" s="1592"/>
      <c r="C39" s="113">
        <v>15</v>
      </c>
      <c r="D39" s="532">
        <f t="shared" si="5"/>
        <v>0.60763888888888851</v>
      </c>
      <c r="E39" s="532">
        <f t="shared" si="6"/>
        <v>0.61319444444444404</v>
      </c>
      <c r="F39" s="532">
        <f t="shared" si="7"/>
        <v>0.61666666666666625</v>
      </c>
      <c r="G39" s="532">
        <f t="shared" si="8"/>
        <v>0.62361111111111067</v>
      </c>
      <c r="H39" s="532">
        <f t="shared" si="9"/>
        <v>0.63055555555555509</v>
      </c>
      <c r="I39" s="532">
        <v>0.63611111111111063</v>
      </c>
      <c r="J39" s="532">
        <f t="shared" si="10"/>
        <v>0.64305555555555505</v>
      </c>
      <c r="K39" s="532">
        <f t="shared" si="11"/>
        <v>0.64999999999999947</v>
      </c>
      <c r="L39" s="532">
        <f t="shared" si="12"/>
        <v>0.65694444444444389</v>
      </c>
      <c r="M39" s="532">
        <f t="shared" si="13"/>
        <v>0.66597222222222163</v>
      </c>
      <c r="N39" s="532">
        <f t="shared" si="14"/>
        <v>0.67430555555555494</v>
      </c>
      <c r="O39" s="532">
        <f t="shared" si="15"/>
        <v>0.68124999999999936</v>
      </c>
      <c r="P39" s="532">
        <f t="shared" si="16"/>
        <v>0.68819444444444378</v>
      </c>
      <c r="Q39" s="532">
        <f t="shared" si="17"/>
        <v>0.6951388888888882</v>
      </c>
      <c r="R39" s="532">
        <f t="shared" si="18"/>
        <v>0.70069444444444373</v>
      </c>
      <c r="S39" s="532">
        <f t="shared" si="19"/>
        <v>0.70416666666666594</v>
      </c>
      <c r="T39" s="532">
        <f t="shared" si="20"/>
        <v>0.70972222222222148</v>
      </c>
      <c r="U39" s="114"/>
      <c r="V39" s="89">
        <f t="shared" si="22"/>
        <v>48.1</v>
      </c>
      <c r="W39" s="115">
        <f t="shared" si="4"/>
        <v>0.10208333333333297</v>
      </c>
      <c r="X39" s="134">
        <f t="shared" si="3"/>
        <v>19.632653061224559</v>
      </c>
      <c r="Y39" s="116">
        <f t="shared" si="21"/>
        <v>3.0555555555555447E-2</v>
      </c>
    </row>
    <row r="40" spans="1:25" x14ac:dyDescent="0.25">
      <c r="A40" s="54"/>
      <c r="B40" s="1592"/>
      <c r="C40" s="113">
        <v>16</v>
      </c>
      <c r="D40" s="532">
        <f t="shared" si="5"/>
        <v>0.63819444444444395</v>
      </c>
      <c r="E40" s="532">
        <f t="shared" si="6"/>
        <v>0.64374999999999949</v>
      </c>
      <c r="F40" s="532">
        <f t="shared" si="7"/>
        <v>0.6472222222222217</v>
      </c>
      <c r="G40" s="532">
        <f t="shared" si="8"/>
        <v>0.65416666666666612</v>
      </c>
      <c r="H40" s="532">
        <f t="shared" si="9"/>
        <v>0.66111111111111054</v>
      </c>
      <c r="I40" s="532">
        <v>0.66666666666666607</v>
      </c>
      <c r="J40" s="532">
        <f t="shared" si="10"/>
        <v>0.67361111111111049</v>
      </c>
      <c r="K40" s="532">
        <f t="shared" si="11"/>
        <v>0.68055555555555491</v>
      </c>
      <c r="L40" s="532">
        <f t="shared" si="12"/>
        <v>0.68749999999999933</v>
      </c>
      <c r="M40" s="532">
        <f t="shared" si="13"/>
        <v>0.69652777777777708</v>
      </c>
      <c r="N40" s="532">
        <f t="shared" si="14"/>
        <v>0.70486111111111038</v>
      </c>
      <c r="O40" s="532">
        <f t="shared" si="15"/>
        <v>0.7118055555555548</v>
      </c>
      <c r="P40" s="532">
        <f t="shared" si="16"/>
        <v>0.71874999999999922</v>
      </c>
      <c r="Q40" s="532">
        <f t="shared" si="17"/>
        <v>0.72569444444444364</v>
      </c>
      <c r="R40" s="532">
        <f t="shared" si="18"/>
        <v>0.73124999999999918</v>
      </c>
      <c r="S40" s="532">
        <f t="shared" si="19"/>
        <v>0.73472222222222139</v>
      </c>
      <c r="T40" s="532">
        <f t="shared" si="20"/>
        <v>0.74027777777777692</v>
      </c>
      <c r="U40" s="114"/>
      <c r="V40" s="89">
        <f t="shared" si="22"/>
        <v>48.1</v>
      </c>
      <c r="W40" s="115">
        <f t="shared" si="4"/>
        <v>0.10208333333333297</v>
      </c>
      <c r="X40" s="134">
        <f t="shared" si="3"/>
        <v>19.632653061224559</v>
      </c>
      <c r="Y40" s="116">
        <f t="shared" si="21"/>
        <v>3.0555555555555447E-2</v>
      </c>
    </row>
    <row r="41" spans="1:25" x14ac:dyDescent="0.25">
      <c r="A41" s="54"/>
      <c r="B41" s="1592"/>
      <c r="C41" s="113">
        <v>17</v>
      </c>
      <c r="D41" s="532">
        <f t="shared" si="5"/>
        <v>0.6687499999999994</v>
      </c>
      <c r="E41" s="532">
        <f t="shared" si="6"/>
        <v>0.67430555555555494</v>
      </c>
      <c r="F41" s="532">
        <f t="shared" si="7"/>
        <v>0.67777777777777715</v>
      </c>
      <c r="G41" s="532">
        <f t="shared" si="8"/>
        <v>0.68472222222222157</v>
      </c>
      <c r="H41" s="532">
        <f t="shared" si="9"/>
        <v>0.69166666666666599</v>
      </c>
      <c r="I41" s="532">
        <v>0.69722222222222152</v>
      </c>
      <c r="J41" s="532">
        <f t="shared" si="10"/>
        <v>0.70416666666666594</v>
      </c>
      <c r="K41" s="532">
        <f t="shared" si="11"/>
        <v>0.71111111111111036</v>
      </c>
      <c r="L41" s="532">
        <f t="shared" si="12"/>
        <v>0.71805555555555478</v>
      </c>
      <c r="M41" s="532">
        <f t="shared" si="13"/>
        <v>0.72708333333333253</v>
      </c>
      <c r="N41" s="532">
        <f t="shared" si="14"/>
        <v>0.73541666666666583</v>
      </c>
      <c r="O41" s="532">
        <f t="shared" si="15"/>
        <v>0.74236111111111025</v>
      </c>
      <c r="P41" s="532">
        <f t="shared" si="16"/>
        <v>0.74930555555555467</v>
      </c>
      <c r="Q41" s="532">
        <f t="shared" si="17"/>
        <v>0.75624999999999909</v>
      </c>
      <c r="R41" s="532">
        <f t="shared" si="18"/>
        <v>0.76180555555555463</v>
      </c>
      <c r="S41" s="532">
        <f t="shared" si="19"/>
        <v>0.76527777777777684</v>
      </c>
      <c r="T41" s="532">
        <f t="shared" si="20"/>
        <v>0.77083333333333237</v>
      </c>
      <c r="U41" s="114"/>
      <c r="V41" s="89">
        <f t="shared" si="22"/>
        <v>48.1</v>
      </c>
      <c r="W41" s="115">
        <f t="shared" si="4"/>
        <v>0.10208333333333297</v>
      </c>
      <c r="X41" s="134">
        <f t="shared" si="3"/>
        <v>19.632653061224559</v>
      </c>
      <c r="Y41" s="116">
        <f t="shared" si="21"/>
        <v>3.0555555555555447E-2</v>
      </c>
    </row>
    <row r="42" spans="1:25" x14ac:dyDescent="0.25">
      <c r="A42" s="54"/>
      <c r="B42" s="1592"/>
      <c r="C42" s="113">
        <v>18</v>
      </c>
      <c r="D42" s="532">
        <f t="shared" si="5"/>
        <v>0.69930555555555485</v>
      </c>
      <c r="E42" s="532">
        <f t="shared" si="6"/>
        <v>0.70486111111111038</v>
      </c>
      <c r="F42" s="532">
        <f t="shared" si="7"/>
        <v>0.70833333333333259</v>
      </c>
      <c r="G42" s="532">
        <f t="shared" si="8"/>
        <v>0.71527777777777701</v>
      </c>
      <c r="H42" s="532">
        <f t="shared" si="9"/>
        <v>0.72222222222222143</v>
      </c>
      <c r="I42" s="532">
        <v>0.72777777777777697</v>
      </c>
      <c r="J42" s="532">
        <f t="shared" si="10"/>
        <v>0.73472222222222139</v>
      </c>
      <c r="K42" s="532">
        <f t="shared" si="11"/>
        <v>0.74166666666666581</v>
      </c>
      <c r="L42" s="532">
        <f t="shared" si="12"/>
        <v>0.74861111111111023</v>
      </c>
      <c r="M42" s="532">
        <f t="shared" si="13"/>
        <v>0.75763888888888797</v>
      </c>
      <c r="N42" s="532">
        <f t="shared" si="14"/>
        <v>0.76597222222222128</v>
      </c>
      <c r="O42" s="532">
        <f t="shared" si="15"/>
        <v>0.7729166666666657</v>
      </c>
      <c r="P42" s="532">
        <f t="shared" si="16"/>
        <v>0.77986111111111012</v>
      </c>
      <c r="Q42" s="532">
        <f t="shared" si="17"/>
        <v>0.78680555555555454</v>
      </c>
      <c r="R42" s="532">
        <f t="shared" si="18"/>
        <v>0.79236111111111007</v>
      </c>
      <c r="S42" s="532">
        <f t="shared" si="19"/>
        <v>0.79583333333333228</v>
      </c>
      <c r="T42" s="532">
        <f t="shared" si="20"/>
        <v>0.80138888888888782</v>
      </c>
      <c r="U42" s="114"/>
      <c r="V42" s="89">
        <f t="shared" si="22"/>
        <v>48.1</v>
      </c>
      <c r="W42" s="115">
        <f t="shared" si="4"/>
        <v>0.10208333333333297</v>
      </c>
      <c r="X42" s="134">
        <f t="shared" si="3"/>
        <v>19.632653061224559</v>
      </c>
      <c r="Y42" s="116">
        <f t="shared" ref="Y42:Y47" si="23">+I42-I41</f>
        <v>3.0555555555555447E-2</v>
      </c>
    </row>
    <row r="43" spans="1:25" x14ac:dyDescent="0.25">
      <c r="A43" s="54"/>
      <c r="B43" s="1592"/>
      <c r="C43" s="113">
        <v>19</v>
      </c>
      <c r="D43" s="532">
        <f t="shared" si="5"/>
        <v>0.72986111111111029</v>
      </c>
      <c r="E43" s="532">
        <f t="shared" si="6"/>
        <v>0.73541666666666583</v>
      </c>
      <c r="F43" s="532">
        <f t="shared" si="7"/>
        <v>0.73888888888888804</v>
      </c>
      <c r="G43" s="532">
        <f t="shared" si="8"/>
        <v>0.74583333333333246</v>
      </c>
      <c r="H43" s="532">
        <f t="shared" si="9"/>
        <v>0.75277777777777688</v>
      </c>
      <c r="I43" s="532">
        <v>0.75833333333333242</v>
      </c>
      <c r="J43" s="532">
        <f t="shared" si="10"/>
        <v>0.76527777777777684</v>
      </c>
      <c r="K43" s="532">
        <f t="shared" si="11"/>
        <v>0.77222222222222126</v>
      </c>
      <c r="L43" s="532">
        <f t="shared" si="12"/>
        <v>0.77916666666666567</v>
      </c>
      <c r="M43" s="532">
        <f t="shared" si="13"/>
        <v>0.78819444444444342</v>
      </c>
      <c r="N43" s="532">
        <f t="shared" si="14"/>
        <v>0.79652777777777672</v>
      </c>
      <c r="O43" s="532">
        <f t="shared" si="15"/>
        <v>0.80347222222222114</v>
      </c>
      <c r="P43" s="532">
        <f t="shared" si="16"/>
        <v>0.81041666666666556</v>
      </c>
      <c r="Q43" s="532">
        <f t="shared" si="17"/>
        <v>0.81736111111110998</v>
      </c>
      <c r="R43" s="532">
        <f t="shared" si="18"/>
        <v>0.82291666666666552</v>
      </c>
      <c r="S43" s="532">
        <f t="shared" si="19"/>
        <v>0.82638888888888773</v>
      </c>
      <c r="T43" s="532">
        <f t="shared" si="20"/>
        <v>0.83194444444444327</v>
      </c>
      <c r="U43" s="114"/>
      <c r="V43" s="89">
        <f t="shared" si="22"/>
        <v>48.1</v>
      </c>
      <c r="W43" s="115">
        <f t="shared" si="4"/>
        <v>0.10208333333333297</v>
      </c>
      <c r="X43" s="134">
        <f t="shared" si="3"/>
        <v>19.632653061224559</v>
      </c>
      <c r="Y43" s="116">
        <f t="shared" si="23"/>
        <v>3.0555555555555447E-2</v>
      </c>
    </row>
    <row r="44" spans="1:25" x14ac:dyDescent="0.25">
      <c r="A44" s="54"/>
      <c r="B44" s="1592"/>
      <c r="C44" s="113">
        <v>20</v>
      </c>
      <c r="D44" s="532">
        <f t="shared" si="5"/>
        <v>0.76041666666666574</v>
      </c>
      <c r="E44" s="532">
        <f t="shared" si="6"/>
        <v>0.76597222222222128</v>
      </c>
      <c r="F44" s="532">
        <f t="shared" si="7"/>
        <v>0.76944444444444349</v>
      </c>
      <c r="G44" s="532">
        <f t="shared" si="8"/>
        <v>0.77638888888888791</v>
      </c>
      <c r="H44" s="532">
        <f t="shared" si="9"/>
        <v>0.78333333333333233</v>
      </c>
      <c r="I44" s="532">
        <v>0.78888888888888786</v>
      </c>
      <c r="J44" s="532">
        <f t="shared" si="10"/>
        <v>0.79583333333333228</v>
      </c>
      <c r="K44" s="532">
        <f t="shared" si="11"/>
        <v>0.8027777777777767</v>
      </c>
      <c r="L44" s="532">
        <f t="shared" si="12"/>
        <v>0.80972222222222112</v>
      </c>
      <c r="M44" s="532">
        <f t="shared" si="13"/>
        <v>0.81874999999999887</v>
      </c>
      <c r="N44" s="532">
        <f t="shared" si="14"/>
        <v>0.82708333333333217</v>
      </c>
      <c r="O44" s="532">
        <f t="shared" si="15"/>
        <v>0.83402777777777659</v>
      </c>
      <c r="P44" s="532">
        <f t="shared" si="16"/>
        <v>0.84097222222222101</v>
      </c>
      <c r="Q44" s="532">
        <f t="shared" si="17"/>
        <v>0.84791666666666543</v>
      </c>
      <c r="R44" s="532">
        <f t="shared" si="18"/>
        <v>0.85347222222222097</v>
      </c>
      <c r="S44" s="532">
        <f t="shared" si="19"/>
        <v>0.85694444444444318</v>
      </c>
      <c r="T44" s="532">
        <f t="shared" si="20"/>
        <v>0.86249999999999871</v>
      </c>
      <c r="U44" s="114"/>
      <c r="V44" s="89">
        <f t="shared" si="22"/>
        <v>48.1</v>
      </c>
      <c r="W44" s="115">
        <f t="shared" si="4"/>
        <v>0.10208333333333297</v>
      </c>
      <c r="X44" s="134">
        <f t="shared" si="3"/>
        <v>19.632653061224559</v>
      </c>
      <c r="Y44" s="116">
        <f t="shared" si="23"/>
        <v>3.0555555555555447E-2</v>
      </c>
    </row>
    <row r="45" spans="1:25" x14ac:dyDescent="0.25">
      <c r="A45" s="54"/>
      <c r="B45" s="1592"/>
      <c r="C45" s="113">
        <v>21</v>
      </c>
      <c r="D45" s="532">
        <f t="shared" si="5"/>
        <v>0.79097222222222119</v>
      </c>
      <c r="E45" s="532">
        <f t="shared" si="6"/>
        <v>0.79652777777777672</v>
      </c>
      <c r="F45" s="532">
        <f t="shared" si="7"/>
        <v>0.79999999999999893</v>
      </c>
      <c r="G45" s="532">
        <f t="shared" si="8"/>
        <v>0.80694444444444335</v>
      </c>
      <c r="H45" s="532">
        <f t="shared" si="9"/>
        <v>0.81388888888888777</v>
      </c>
      <c r="I45" s="532">
        <v>0.81944444444444331</v>
      </c>
      <c r="J45" s="532">
        <f t="shared" si="10"/>
        <v>0.82638888888888773</v>
      </c>
      <c r="K45" s="532">
        <f t="shared" si="11"/>
        <v>0.83333333333333215</v>
      </c>
      <c r="L45" s="532">
        <f t="shared" si="12"/>
        <v>0.84027777777777657</v>
      </c>
      <c r="M45" s="532">
        <f t="shared" si="13"/>
        <v>0.84930555555555431</v>
      </c>
      <c r="N45" s="532">
        <f t="shared" si="14"/>
        <v>0.85763888888888762</v>
      </c>
      <c r="O45" s="532">
        <f t="shared" si="15"/>
        <v>0.86458333333333204</v>
      </c>
      <c r="P45" s="532">
        <f t="shared" si="16"/>
        <v>0.87152777777777646</v>
      </c>
      <c r="Q45" s="532">
        <f t="shared" si="17"/>
        <v>0.87847222222222088</v>
      </c>
      <c r="R45" s="532">
        <f t="shared" si="18"/>
        <v>0.88402777777777641</v>
      </c>
      <c r="S45" s="532">
        <f t="shared" si="19"/>
        <v>0.88749999999999862</v>
      </c>
      <c r="T45" s="532">
        <f t="shared" si="20"/>
        <v>0.89305555555555416</v>
      </c>
      <c r="U45" s="114"/>
      <c r="V45" s="89">
        <f t="shared" si="22"/>
        <v>48.1</v>
      </c>
      <c r="W45" s="115">
        <f t="shared" si="4"/>
        <v>0.10208333333333297</v>
      </c>
      <c r="X45" s="134">
        <f t="shared" si="3"/>
        <v>19.632653061224559</v>
      </c>
      <c r="Y45" s="116">
        <f t="shared" si="23"/>
        <v>3.0555555555555447E-2</v>
      </c>
    </row>
    <row r="46" spans="1:25" x14ac:dyDescent="0.25">
      <c r="A46" s="54"/>
      <c r="B46" s="1592"/>
      <c r="C46" s="113">
        <v>22</v>
      </c>
      <c r="D46" s="532">
        <f t="shared" si="5"/>
        <v>0.82152777777777664</v>
      </c>
      <c r="E46" s="532">
        <f t="shared" si="6"/>
        <v>0.82708333333333217</v>
      </c>
      <c r="F46" s="532">
        <f t="shared" si="7"/>
        <v>0.83055555555555438</v>
      </c>
      <c r="G46" s="532">
        <f t="shared" si="8"/>
        <v>0.8374999999999988</v>
      </c>
      <c r="H46" s="532">
        <f t="shared" si="9"/>
        <v>0.84444444444444322</v>
      </c>
      <c r="I46" s="532">
        <v>0.84999999999999876</v>
      </c>
      <c r="J46" s="532">
        <f t="shared" si="10"/>
        <v>0.85694444444444318</v>
      </c>
      <c r="K46" s="532">
        <f t="shared" si="11"/>
        <v>0.8638888888888876</v>
      </c>
      <c r="L46" s="532">
        <f t="shared" si="12"/>
        <v>0.87083333333333202</v>
      </c>
      <c r="M46" s="532">
        <f t="shared" si="13"/>
        <v>0.87986111111110976</v>
      </c>
      <c r="N46" s="532">
        <f t="shared" si="14"/>
        <v>0.88819444444444307</v>
      </c>
      <c r="O46" s="532">
        <f t="shared" si="15"/>
        <v>0.89513888888888749</v>
      </c>
      <c r="P46" s="532">
        <f t="shared" si="16"/>
        <v>0.9020833333333319</v>
      </c>
      <c r="Q46" s="532">
        <f t="shared" si="17"/>
        <v>0.90902777777777632</v>
      </c>
      <c r="R46" s="532">
        <f t="shared" si="18"/>
        <v>0.91458333333333186</v>
      </c>
      <c r="S46" s="532">
        <f t="shared" si="19"/>
        <v>0.91805555555555407</v>
      </c>
      <c r="T46" s="532">
        <f t="shared" si="20"/>
        <v>0.92361111111110961</v>
      </c>
      <c r="U46" s="114"/>
      <c r="V46" s="89">
        <f t="shared" si="22"/>
        <v>48.1</v>
      </c>
      <c r="W46" s="115">
        <f t="shared" si="4"/>
        <v>0.10208333333333297</v>
      </c>
      <c r="X46" s="134">
        <f t="shared" si="3"/>
        <v>19.632653061224559</v>
      </c>
      <c r="Y46" s="116">
        <f t="shared" si="23"/>
        <v>3.0555555555555447E-2</v>
      </c>
    </row>
    <row r="47" spans="1:25" ht="15.75" thickBot="1" x14ac:dyDescent="0.3">
      <c r="A47" s="54"/>
      <c r="B47" s="1592"/>
      <c r="C47" s="119">
        <v>23</v>
      </c>
      <c r="D47" s="534">
        <f t="shared" si="5"/>
        <v>0.85208333333333208</v>
      </c>
      <c r="E47" s="534">
        <f t="shared" si="6"/>
        <v>0.85763888888888762</v>
      </c>
      <c r="F47" s="534">
        <f t="shared" si="7"/>
        <v>0.86111111111110983</v>
      </c>
      <c r="G47" s="534">
        <f t="shared" si="8"/>
        <v>0.86805555555555425</v>
      </c>
      <c r="H47" s="534">
        <f t="shared" si="9"/>
        <v>0.87499999999999867</v>
      </c>
      <c r="I47" s="534">
        <v>0.8805555555555542</v>
      </c>
      <c r="J47" s="534">
        <f t="shared" si="10"/>
        <v>0.88749999999999862</v>
      </c>
      <c r="K47" s="534">
        <f t="shared" si="11"/>
        <v>0.89444444444444304</v>
      </c>
      <c r="L47" s="534">
        <f t="shared" si="12"/>
        <v>0.90138888888888746</v>
      </c>
      <c r="M47" s="534">
        <f t="shared" si="13"/>
        <v>0.91041666666666521</v>
      </c>
      <c r="N47" s="534">
        <f t="shared" si="14"/>
        <v>0.91874999999999851</v>
      </c>
      <c r="O47" s="534">
        <f t="shared" si="15"/>
        <v>0.92569444444444293</v>
      </c>
      <c r="P47" s="534">
        <f t="shared" si="16"/>
        <v>0.93263888888888735</v>
      </c>
      <c r="Q47" s="534">
        <f t="shared" si="17"/>
        <v>0.93958333333333177</v>
      </c>
      <c r="R47" s="534">
        <f t="shared" si="18"/>
        <v>0.94513888888888731</v>
      </c>
      <c r="S47" s="534">
        <f t="shared" si="19"/>
        <v>0.94861111111110952</v>
      </c>
      <c r="T47" s="534">
        <f t="shared" si="20"/>
        <v>0.95416666666666505</v>
      </c>
      <c r="U47" s="120"/>
      <c r="V47" s="94">
        <f t="shared" si="22"/>
        <v>48.1</v>
      </c>
      <c r="W47" s="117">
        <f t="shared" si="4"/>
        <v>0.10208333333333297</v>
      </c>
      <c r="X47" s="137">
        <f t="shared" si="3"/>
        <v>19.632653061224559</v>
      </c>
      <c r="Y47" s="118">
        <f t="shared" si="23"/>
        <v>3.0555555555555447E-2</v>
      </c>
    </row>
    <row r="48" spans="1:25" x14ac:dyDescent="0.25">
      <c r="A48" s="54"/>
      <c r="B48" s="1592"/>
      <c r="C48" s="108">
        <v>24</v>
      </c>
      <c r="D48" s="695">
        <f t="shared" si="5"/>
        <v>0.88263888888888753</v>
      </c>
      <c r="E48" s="472">
        <f t="shared" si="6"/>
        <v>0.88819444444444307</v>
      </c>
      <c r="F48" s="472">
        <f t="shared" si="7"/>
        <v>0.89166666666666528</v>
      </c>
      <c r="G48" s="472">
        <f t="shared" si="8"/>
        <v>0.89861111111110969</v>
      </c>
      <c r="H48" s="472">
        <f t="shared" si="9"/>
        <v>0.90555555555555411</v>
      </c>
      <c r="I48" s="472">
        <v>0.91111111111110965</v>
      </c>
      <c r="J48" s="472">
        <f t="shared" si="10"/>
        <v>0.91805555555555407</v>
      </c>
      <c r="K48" s="472">
        <f t="shared" si="11"/>
        <v>0.92499999999999849</v>
      </c>
      <c r="L48" s="472">
        <f t="shared" si="12"/>
        <v>0.93194444444444291</v>
      </c>
      <c r="M48" s="472">
        <f t="shared" si="13"/>
        <v>0.94097222222222066</v>
      </c>
      <c r="N48" s="472">
        <f t="shared" si="14"/>
        <v>0.94930555555555396</v>
      </c>
      <c r="O48" s="472">
        <f t="shared" si="15"/>
        <v>0.95624999999999838</v>
      </c>
      <c r="P48" s="472">
        <f t="shared" si="16"/>
        <v>0.9631944444444428</v>
      </c>
      <c r="Q48" s="472">
        <f t="shared" si="17"/>
        <v>0.97013888888888722</v>
      </c>
      <c r="R48" s="472">
        <f t="shared" si="18"/>
        <v>0.97569444444444275</v>
      </c>
      <c r="S48" s="472">
        <f t="shared" si="19"/>
        <v>0.97916666666666496</v>
      </c>
      <c r="T48" s="697">
        <f t="shared" si="20"/>
        <v>0.9847222222222205</v>
      </c>
      <c r="U48" s="122"/>
      <c r="V48" s="123">
        <f t="shared" si="22"/>
        <v>48.1</v>
      </c>
      <c r="W48" s="124">
        <f t="shared" si="4"/>
        <v>0.10208333333333297</v>
      </c>
      <c r="X48" s="701">
        <f t="shared" si="3"/>
        <v>19.632653061224559</v>
      </c>
      <c r="Y48" s="124">
        <f>+I48-I47</f>
        <v>3.0555555555555447E-2</v>
      </c>
    </row>
    <row r="49" spans="1:25" x14ac:dyDescent="0.25">
      <c r="A49" s="54"/>
      <c r="B49" s="1592"/>
      <c r="C49" s="113">
        <v>25</v>
      </c>
      <c r="D49" s="696">
        <f>+E49-$E$19</f>
        <v>0.91458333333333186</v>
      </c>
      <c r="E49" s="532">
        <f>+F49-$F$19</f>
        <v>0.91944444444444295</v>
      </c>
      <c r="F49" s="532">
        <f>+G49-$G$19</f>
        <v>0.92291666666666516</v>
      </c>
      <c r="G49" s="532">
        <f>+H49-$H$19</f>
        <v>0.92986111111110958</v>
      </c>
      <c r="H49" s="532">
        <f>+I49-$I$19</f>
        <v>0.936805555555554</v>
      </c>
      <c r="I49" s="532">
        <v>0.9416666666666651</v>
      </c>
      <c r="J49" s="532">
        <f>+I49+J19</f>
        <v>0.94861111111110952</v>
      </c>
      <c r="K49" s="532">
        <f t="shared" ref="K49:T49" si="24">+J49+K19</f>
        <v>0.95416666666666505</v>
      </c>
      <c r="L49" s="532">
        <f t="shared" si="24"/>
        <v>0.95902777777777615</v>
      </c>
      <c r="M49" s="532">
        <f t="shared" si="24"/>
        <v>0.96666666666666501</v>
      </c>
      <c r="N49" s="532">
        <f t="shared" si="24"/>
        <v>0.97361111111110943</v>
      </c>
      <c r="O49" s="532">
        <f t="shared" si="24"/>
        <v>0.98055555555555385</v>
      </c>
      <c r="P49" s="532">
        <f t="shared" si="24"/>
        <v>0.98749999999999827</v>
      </c>
      <c r="Q49" s="532">
        <f t="shared" si="24"/>
        <v>0.99444444444444269</v>
      </c>
      <c r="R49" s="532">
        <f t="shared" si="24"/>
        <v>0.99999999999999822</v>
      </c>
      <c r="S49" s="532">
        <f t="shared" si="24"/>
        <v>1.0034722222222205</v>
      </c>
      <c r="T49" s="892">
        <f t="shared" si="24"/>
        <v>1.0090277777777761</v>
      </c>
      <c r="U49" s="125"/>
      <c r="V49" s="126">
        <f t="shared" si="22"/>
        <v>48.1</v>
      </c>
      <c r="W49" s="127">
        <f t="shared" si="4"/>
        <v>9.444444444444422E-2</v>
      </c>
      <c r="X49" s="702">
        <f t="shared" si="3"/>
        <v>21.220588235294166</v>
      </c>
      <c r="Y49" s="127">
        <f t="shared" ref="Y49:Y50" si="25">+I49-I48</f>
        <v>3.0555555555555447E-2</v>
      </c>
    </row>
    <row r="50" spans="1:25" x14ac:dyDescent="0.25">
      <c r="A50" s="54"/>
      <c r="B50" s="1592"/>
      <c r="C50" s="113">
        <v>26</v>
      </c>
      <c r="D50" s="696">
        <f t="shared" ref="D50" si="26">+E50-$E$19</f>
        <v>0.9562499999999986</v>
      </c>
      <c r="E50" s="532">
        <f t="shared" ref="E50" si="27">+F50-$F$19</f>
        <v>0.96111111111110969</v>
      </c>
      <c r="F50" s="532">
        <f t="shared" ref="F50" si="28">+G50-$G$19</f>
        <v>0.9645833333333319</v>
      </c>
      <c r="G50" s="532">
        <f t="shared" ref="G50" si="29">+H50-$H$19</f>
        <v>0.97152777777777632</v>
      </c>
      <c r="H50" s="532">
        <f t="shared" ref="H50" si="30">+I50-$I$19</f>
        <v>0.97847222222222074</v>
      </c>
      <c r="I50" s="532">
        <v>0.98333333333333184</v>
      </c>
      <c r="J50" s="532">
        <f>+I50+J19</f>
        <v>0.99027777777777626</v>
      </c>
      <c r="K50" s="532">
        <f t="shared" ref="K50:T50" si="31">+J50+K19</f>
        <v>0.99583333333333179</v>
      </c>
      <c r="L50" s="532">
        <f t="shared" si="31"/>
        <v>1.000694444444443</v>
      </c>
      <c r="M50" s="532">
        <f t="shared" si="31"/>
        <v>1.008333333333332</v>
      </c>
      <c r="N50" s="532">
        <f t="shared" si="31"/>
        <v>1.0152777777777764</v>
      </c>
      <c r="O50" s="532">
        <f t="shared" si="31"/>
        <v>1.0222222222222208</v>
      </c>
      <c r="P50" s="532">
        <f t="shared" si="31"/>
        <v>1.0291666666666652</v>
      </c>
      <c r="Q50" s="532">
        <f t="shared" si="31"/>
        <v>1.0361111111111097</v>
      </c>
      <c r="R50" s="532">
        <f t="shared" si="31"/>
        <v>1.0416666666666652</v>
      </c>
      <c r="S50" s="532">
        <f t="shared" si="31"/>
        <v>1.0451388888888875</v>
      </c>
      <c r="T50" s="892">
        <f t="shared" si="31"/>
        <v>1.050694444444443</v>
      </c>
      <c r="U50" s="125"/>
      <c r="V50" s="126">
        <f t="shared" si="22"/>
        <v>48.1</v>
      </c>
      <c r="W50" s="127">
        <f t="shared" si="4"/>
        <v>9.4444444444444442E-2</v>
      </c>
      <c r="X50" s="702">
        <f t="shared" si="3"/>
        <v>21.220588235294116</v>
      </c>
      <c r="Y50" s="127">
        <f t="shared" si="25"/>
        <v>4.1666666666666741E-2</v>
      </c>
    </row>
    <row r="51" spans="1:25" s="12" customFormat="1" ht="15.75" thickBot="1" x14ac:dyDescent="0.3">
      <c r="B51" s="1599"/>
      <c r="C51" s="917">
        <v>27</v>
      </c>
      <c r="D51" s="805">
        <v>0.9979166666666649</v>
      </c>
      <c r="E51" s="805">
        <v>1.002777777777776</v>
      </c>
      <c r="F51" s="805">
        <v>1.0062499999999983</v>
      </c>
      <c r="G51" s="805">
        <v>1.0131944444444427</v>
      </c>
      <c r="H51" s="805">
        <v>1.0201388888888872</v>
      </c>
      <c r="I51" s="805">
        <v>1.0249999999999984</v>
      </c>
      <c r="J51" s="805">
        <v>1.0319444444444428</v>
      </c>
      <c r="K51" s="805">
        <v>1.0374999999999983</v>
      </c>
      <c r="L51" s="805">
        <v>1.0423611111111095</v>
      </c>
      <c r="M51" s="805">
        <v>1.0499999999999985</v>
      </c>
      <c r="N51" s="805">
        <v>1.0569444444444429</v>
      </c>
      <c r="O51" s="805">
        <v>1.0638888888888873</v>
      </c>
      <c r="P51" s="805">
        <v>1.0708333333333317</v>
      </c>
      <c r="Q51" s="805">
        <v>1.0777777777777762</v>
      </c>
      <c r="R51" s="805">
        <v>1.0833333333333317</v>
      </c>
      <c r="S51" s="805">
        <v>1.086805555555554</v>
      </c>
      <c r="T51" s="805">
        <v>1.0923611111111096</v>
      </c>
      <c r="U51" s="918"/>
      <c r="V51" s="919">
        <f t="shared" si="22"/>
        <v>48.1</v>
      </c>
      <c r="W51" s="920">
        <f t="shared" ref="W51" si="32">+T51-D51</f>
        <v>9.4444444444444664E-2</v>
      </c>
      <c r="X51" s="921">
        <f t="shared" ref="X51" si="33">60*$I$56/(W51*60*24)</f>
        <v>21.220588235294063</v>
      </c>
      <c r="Y51" s="920">
        <f t="shared" ref="Y51" si="34">+I51-I50</f>
        <v>4.1666666666666519E-2</v>
      </c>
    </row>
    <row r="52" spans="1:25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x14ac:dyDescent="0.25">
      <c r="B53" s="14"/>
      <c r="C53" s="14"/>
      <c r="D53" s="21" t="s">
        <v>31</v>
      </c>
      <c r="E53" s="22"/>
      <c r="F53" s="22"/>
      <c r="G53" s="23"/>
      <c r="H53" s="23"/>
      <c r="I53" s="24">
        <v>23</v>
      </c>
      <c r="J53" s="22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x14ac:dyDescent="0.25">
      <c r="D54" s="180" t="s">
        <v>32</v>
      </c>
      <c r="E54" s="181"/>
      <c r="F54" s="181"/>
      <c r="G54" s="182"/>
      <c r="H54" s="182"/>
      <c r="I54" s="183">
        <v>4</v>
      </c>
      <c r="J54" s="181"/>
    </row>
    <row r="55" spans="1:25" x14ac:dyDescent="0.25">
      <c r="D55" s="180" t="s">
        <v>33</v>
      </c>
      <c r="E55" s="181"/>
      <c r="F55" s="181"/>
      <c r="G55" s="182"/>
      <c r="H55" s="182"/>
      <c r="I55" s="183">
        <f>+I53+I54</f>
        <v>27</v>
      </c>
      <c r="J55" s="181"/>
    </row>
    <row r="56" spans="1:25" x14ac:dyDescent="0.25">
      <c r="D56" s="180" t="s">
        <v>34</v>
      </c>
      <c r="E56" s="181"/>
      <c r="F56" s="181"/>
      <c r="G56" s="182"/>
      <c r="H56" s="182"/>
      <c r="I56" s="28">
        <f>+V23</f>
        <v>48.1</v>
      </c>
      <c r="K56" s="181" t="s">
        <v>35</v>
      </c>
    </row>
    <row r="57" spans="1:25" x14ac:dyDescent="0.25">
      <c r="D57" s="150" t="s">
        <v>36</v>
      </c>
      <c r="E57" s="151"/>
      <c r="F57" s="151"/>
      <c r="G57" s="151"/>
      <c r="H57" s="151"/>
      <c r="I57" s="184">
        <v>0</v>
      </c>
      <c r="K57" s="181" t="s">
        <v>35</v>
      </c>
    </row>
    <row r="60" spans="1:25" x14ac:dyDescent="0.25">
      <c r="B60" s="606"/>
    </row>
  </sheetData>
  <sortState xmlns:xlrd2="http://schemas.microsoft.com/office/spreadsheetml/2017/richdata2" ref="F70:G123">
    <sortCondition ref="F70:F123"/>
  </sortState>
  <mergeCells count="13">
    <mergeCell ref="B25:B51"/>
    <mergeCell ref="B23:C23"/>
    <mergeCell ref="B24:Y24"/>
    <mergeCell ref="B15:Y17"/>
    <mergeCell ref="B20:D20"/>
    <mergeCell ref="E20:S20"/>
    <mergeCell ref="T20:U20"/>
    <mergeCell ref="V20:V22"/>
    <mergeCell ref="W20:W23"/>
    <mergeCell ref="X20:X23"/>
    <mergeCell ref="Y20:Y23"/>
    <mergeCell ref="B21:C21"/>
    <mergeCell ref="B22:C22"/>
  </mergeCells>
  <pageMargins left="0.7" right="0.7" top="0.75" bottom="0.75" header="0.3" footer="0.3"/>
  <pageSetup paperSize="9" scale="4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3:Y52"/>
  <sheetViews>
    <sheetView view="pageBreakPreview" topLeftCell="A15" zoomScale="60" zoomScaleNormal="60" workbookViewId="0">
      <selection activeCell="D20" sqref="D20:T20"/>
    </sheetView>
  </sheetViews>
  <sheetFormatPr baseColWidth="10" defaultRowHeight="15" x14ac:dyDescent="0.25"/>
  <sheetData>
    <row r="3" spans="2:25" x14ac:dyDescent="0.25">
      <c r="B3" s="5" t="s">
        <v>0</v>
      </c>
      <c r="C3" s="6"/>
      <c r="D3" s="7"/>
      <c r="E3" s="7"/>
      <c r="F3" s="5" t="s">
        <v>1</v>
      </c>
      <c r="G3" s="7"/>
    </row>
    <row r="4" spans="2:25" x14ac:dyDescent="0.25">
      <c r="B4" s="8"/>
      <c r="C4" s="6"/>
      <c r="D4" s="7"/>
      <c r="E4" s="7"/>
      <c r="F4" s="73"/>
      <c r="G4" s="7"/>
    </row>
    <row r="5" spans="2:25" x14ac:dyDescent="0.25">
      <c r="B5" s="9" t="s">
        <v>2</v>
      </c>
      <c r="C5" s="6"/>
      <c r="D5" s="7"/>
      <c r="E5" s="7"/>
      <c r="F5" s="73">
        <v>200</v>
      </c>
      <c r="G5" s="7"/>
    </row>
    <row r="6" spans="2:25" x14ac:dyDescent="0.25">
      <c r="B6" s="6"/>
      <c r="C6" s="6"/>
      <c r="D6" s="7"/>
      <c r="E6" s="7"/>
      <c r="F6" s="73"/>
      <c r="G6" s="7"/>
    </row>
    <row r="7" spans="2:25" x14ac:dyDescent="0.25">
      <c r="B7" s="6" t="s">
        <v>3</v>
      </c>
      <c r="C7" s="6"/>
      <c r="D7" s="7"/>
      <c r="E7" s="7"/>
      <c r="F7" s="5" t="s">
        <v>403</v>
      </c>
      <c r="G7" s="7"/>
    </row>
    <row r="8" spans="2:25" x14ac:dyDescent="0.25">
      <c r="B8" s="6" t="s">
        <v>4</v>
      </c>
      <c r="C8" s="6"/>
      <c r="D8" s="7"/>
      <c r="E8" s="7"/>
      <c r="F8" s="5" t="s">
        <v>40</v>
      </c>
      <c r="G8" s="7"/>
    </row>
    <row r="9" spans="2:25" x14ac:dyDescent="0.25">
      <c r="B9" s="6" t="s">
        <v>6</v>
      </c>
      <c r="C9" s="10"/>
      <c r="D9" s="11"/>
      <c r="E9" s="7"/>
      <c r="F9" s="73">
        <v>203</v>
      </c>
      <c r="G9" s="7"/>
    </row>
    <row r="10" spans="2:25" x14ac:dyDescent="0.25">
      <c r="B10" s="6" t="s">
        <v>7</v>
      </c>
      <c r="C10" s="6"/>
      <c r="D10" s="7"/>
      <c r="E10" s="7"/>
      <c r="F10" s="149" t="s">
        <v>54</v>
      </c>
      <c r="G10" s="7"/>
    </row>
    <row r="11" spans="2:25" x14ac:dyDescent="0.25">
      <c r="B11" s="6" t="s">
        <v>9</v>
      </c>
      <c r="C11" s="6"/>
      <c r="D11" s="7"/>
      <c r="E11" s="7"/>
      <c r="F11" s="153">
        <v>203</v>
      </c>
      <c r="G11" s="7"/>
    </row>
    <row r="12" spans="2:25" x14ac:dyDescent="0.25">
      <c r="B12" s="6" t="s">
        <v>10</v>
      </c>
      <c r="C12" s="10"/>
      <c r="D12" s="11"/>
      <c r="E12" s="11"/>
      <c r="F12" s="5" t="s">
        <v>11</v>
      </c>
      <c r="G12" s="7"/>
    </row>
    <row r="13" spans="2:25" ht="15.75" thickBot="1" x14ac:dyDescent="0.3"/>
    <row r="14" spans="2:25" ht="15" customHeight="1" x14ac:dyDescent="0.25">
      <c r="B14" s="1517" t="s">
        <v>55</v>
      </c>
      <c r="C14" s="1596"/>
      <c r="D14" s="1596"/>
      <c r="E14" s="1596"/>
      <c r="F14" s="1596"/>
      <c r="G14" s="1596"/>
      <c r="H14" s="1596"/>
      <c r="I14" s="1596"/>
      <c r="J14" s="1596"/>
      <c r="K14" s="1596"/>
      <c r="L14" s="1596"/>
      <c r="M14" s="1596"/>
      <c r="N14" s="1596"/>
      <c r="O14" s="1596"/>
      <c r="P14" s="1596"/>
      <c r="Q14" s="1596"/>
      <c r="R14" s="1596"/>
      <c r="S14" s="1596"/>
      <c r="T14" s="1596"/>
      <c r="U14" s="1596"/>
      <c r="V14" s="1596"/>
      <c r="W14" s="1596"/>
      <c r="X14" s="1596"/>
      <c r="Y14" s="1518"/>
    </row>
    <row r="15" spans="2:25" x14ac:dyDescent="0.25">
      <c r="B15" s="1550"/>
      <c r="C15" s="1512"/>
      <c r="D15" s="1512"/>
      <c r="E15" s="1512"/>
      <c r="F15" s="1512"/>
      <c r="G15" s="1512"/>
      <c r="H15" s="1512"/>
      <c r="I15" s="1512"/>
      <c r="J15" s="1512"/>
      <c r="K15" s="1512"/>
      <c r="L15" s="1512"/>
      <c r="M15" s="1512"/>
      <c r="N15" s="1512"/>
      <c r="O15" s="1512"/>
      <c r="P15" s="1512"/>
      <c r="Q15" s="1512"/>
      <c r="R15" s="1512"/>
      <c r="S15" s="1512"/>
      <c r="T15" s="1512"/>
      <c r="U15" s="1512"/>
      <c r="V15" s="1512"/>
      <c r="W15" s="1512"/>
      <c r="X15" s="1512"/>
      <c r="Y15" s="1539"/>
    </row>
    <row r="16" spans="2:25" ht="15.75" thickBot="1" x14ac:dyDescent="0.3">
      <c r="B16" s="1511"/>
      <c r="C16" s="1597"/>
      <c r="D16" s="1597"/>
      <c r="E16" s="1597"/>
      <c r="F16" s="1597"/>
      <c r="G16" s="1597"/>
      <c r="H16" s="1597"/>
      <c r="I16" s="1597"/>
      <c r="J16" s="1597"/>
      <c r="K16" s="1597"/>
      <c r="L16" s="1597"/>
      <c r="M16" s="1597"/>
      <c r="N16" s="1597"/>
      <c r="O16" s="1597"/>
      <c r="P16" s="1597"/>
      <c r="Q16" s="1597"/>
      <c r="R16" s="1597"/>
      <c r="S16" s="1597"/>
      <c r="T16" s="1597"/>
      <c r="U16" s="1597"/>
      <c r="V16" s="1597"/>
      <c r="W16" s="1597"/>
      <c r="X16" s="1597"/>
      <c r="Y16" s="1519"/>
    </row>
    <row r="17" spans="2:25" s="12" customFormat="1" x14ac:dyDescent="0.25">
      <c r="E17" s="13">
        <v>5.5555555555555636E-3</v>
      </c>
      <c r="F17" s="13">
        <v>3.4722222222222099E-3</v>
      </c>
      <c r="G17" s="13">
        <v>6.9444444444444475E-3</v>
      </c>
      <c r="H17" s="13">
        <v>6.9444444444444475E-3</v>
      </c>
      <c r="I17" s="13">
        <v>5.5555555555555558E-3</v>
      </c>
      <c r="J17" s="13">
        <v>6.9444444444444475E-3</v>
      </c>
      <c r="K17" s="13">
        <v>6.9444444444444441E-3</v>
      </c>
      <c r="L17" s="13">
        <v>6.9444444444444441E-3</v>
      </c>
      <c r="M17" s="13">
        <v>9.0277777777777787E-3</v>
      </c>
      <c r="N17" s="13">
        <v>8.3333333333333315E-3</v>
      </c>
      <c r="O17" s="13">
        <v>6.9444444444444475E-3</v>
      </c>
      <c r="P17" s="13">
        <v>6.9444444444444198E-3</v>
      </c>
      <c r="Q17" s="13">
        <v>6.9444444444444441E-3</v>
      </c>
      <c r="R17" s="13">
        <v>5.5555555555555558E-3</v>
      </c>
      <c r="S17" s="13">
        <v>3.4722222222222099E-3</v>
      </c>
      <c r="T17" s="13">
        <v>5.5555555555555358E-3</v>
      </c>
      <c r="W17" s="13">
        <f>SUM(E17:T17)</f>
        <v>0.10208333333333329</v>
      </c>
    </row>
    <row r="18" spans="2:25" s="12" customFormat="1" ht="15.75" thickBot="1" x14ac:dyDescent="0.3">
      <c r="B18" s="13">
        <v>2.7777777777777776E-2</v>
      </c>
      <c r="C18" s="13">
        <v>3.125E-2</v>
      </c>
      <c r="E18" s="13">
        <v>4.8611111111111112E-3</v>
      </c>
      <c r="F18" s="13">
        <v>3.4722222222222099E-3</v>
      </c>
      <c r="G18" s="13">
        <v>6.9444444444444475E-3</v>
      </c>
      <c r="H18" s="13">
        <v>6.9444444444444475E-3</v>
      </c>
      <c r="I18" s="13">
        <v>4.8611111111111216E-3</v>
      </c>
      <c r="J18" s="13">
        <v>6.9444444444444441E-3</v>
      </c>
      <c r="K18" s="13">
        <v>5.5555555555555558E-3</v>
      </c>
      <c r="L18" s="13">
        <v>4.8611111111111112E-3</v>
      </c>
      <c r="M18" s="13">
        <v>7.6388888888888886E-3</v>
      </c>
      <c r="N18" s="13">
        <v>6.9444444444444441E-3</v>
      </c>
      <c r="O18" s="13">
        <v>6.9444444444444441E-3</v>
      </c>
      <c r="P18" s="13">
        <v>6.9444444444444198E-3</v>
      </c>
      <c r="Q18" s="13">
        <v>6.9444444444444441E-3</v>
      </c>
      <c r="R18" s="13">
        <v>5.5555555555555558E-3</v>
      </c>
      <c r="S18" s="13">
        <v>3.4722222222222099E-3</v>
      </c>
      <c r="T18" s="13">
        <v>5.5555555555555558E-3</v>
      </c>
      <c r="W18" s="13">
        <f>SUM(E18:T18)</f>
        <v>9.4444444444444414E-2</v>
      </c>
    </row>
    <row r="19" spans="2:25" s="1" customFormat="1" ht="26.25" customHeight="1" thickBot="1" x14ac:dyDescent="0.3">
      <c r="B19" s="1508" t="s">
        <v>12</v>
      </c>
      <c r="C19" s="1509"/>
      <c r="D19" s="1516"/>
      <c r="E19" s="1515" t="s">
        <v>13</v>
      </c>
      <c r="F19" s="1549"/>
      <c r="G19" s="1549"/>
      <c r="H19" s="1549"/>
      <c r="I19" s="1549"/>
      <c r="J19" s="1549"/>
      <c r="K19" s="1549"/>
      <c r="L19" s="1549"/>
      <c r="M19" s="1549"/>
      <c r="N19" s="1549"/>
      <c r="O19" s="1549"/>
      <c r="P19" s="1549"/>
      <c r="Q19" s="1549"/>
      <c r="R19" s="1549"/>
      <c r="S19" s="1516"/>
      <c r="T19" s="1515" t="s">
        <v>14</v>
      </c>
      <c r="U19" s="1516"/>
      <c r="V19" s="1513" t="s">
        <v>24</v>
      </c>
      <c r="W19" s="1517" t="s">
        <v>25</v>
      </c>
      <c r="X19" s="1513" t="s">
        <v>26</v>
      </c>
      <c r="Y19" s="1513" t="s">
        <v>49</v>
      </c>
    </row>
    <row r="20" spans="2:25" s="1" customFormat="1" ht="70.5" customHeight="1" thickBot="1" x14ac:dyDescent="0.3">
      <c r="B20" s="1585" t="s">
        <v>56</v>
      </c>
      <c r="C20" s="1586"/>
      <c r="D20" s="905" t="s">
        <v>257</v>
      </c>
      <c r="E20" s="909" t="s">
        <v>17</v>
      </c>
      <c r="F20" s="909" t="s">
        <v>356</v>
      </c>
      <c r="G20" s="906" t="s">
        <v>357</v>
      </c>
      <c r="H20" s="906" t="s">
        <v>358</v>
      </c>
      <c r="I20" s="909" t="s">
        <v>356</v>
      </c>
      <c r="J20" s="909" t="s">
        <v>57</v>
      </c>
      <c r="K20" s="909" t="s">
        <v>58</v>
      </c>
      <c r="L20" s="906" t="s">
        <v>52</v>
      </c>
      <c r="M20" s="906" t="s">
        <v>355</v>
      </c>
      <c r="N20" s="909" t="s">
        <v>57</v>
      </c>
      <c r="O20" s="909" t="s">
        <v>356</v>
      </c>
      <c r="P20" s="906" t="s">
        <v>358</v>
      </c>
      <c r="Q20" s="906" t="s">
        <v>357</v>
      </c>
      <c r="R20" s="909" t="s">
        <v>356</v>
      </c>
      <c r="S20" s="909" t="s">
        <v>17</v>
      </c>
      <c r="T20" s="908" t="s">
        <v>257</v>
      </c>
      <c r="U20" s="185" t="s">
        <v>56</v>
      </c>
      <c r="V20" s="1539"/>
      <c r="W20" s="1550"/>
      <c r="X20" s="1514"/>
      <c r="Y20" s="1514"/>
    </row>
    <row r="21" spans="2:25" s="1" customFormat="1" ht="33.75" customHeight="1" thickBot="1" x14ac:dyDescent="0.3">
      <c r="B21" s="1508" t="s">
        <v>28</v>
      </c>
      <c r="C21" s="1509"/>
      <c r="D21" s="186">
        <v>0</v>
      </c>
      <c r="E21" s="187">
        <v>2.4</v>
      </c>
      <c r="F21" s="188">
        <v>2.2400000000000002</v>
      </c>
      <c r="G21" s="188">
        <v>3.17</v>
      </c>
      <c r="H21" s="188">
        <v>2</v>
      </c>
      <c r="I21" s="188">
        <v>3.25</v>
      </c>
      <c r="J21" s="188">
        <v>5</v>
      </c>
      <c r="K21" s="188">
        <v>4</v>
      </c>
      <c r="L21" s="188">
        <v>2</v>
      </c>
      <c r="M21" s="188">
        <v>1.7</v>
      </c>
      <c r="N21" s="188">
        <v>5.7</v>
      </c>
      <c r="O21" s="188">
        <v>3</v>
      </c>
      <c r="P21" s="188">
        <v>3.25</v>
      </c>
      <c r="Q21" s="188">
        <v>2.7</v>
      </c>
      <c r="R21" s="188">
        <v>3.17</v>
      </c>
      <c r="S21" s="188">
        <v>2.2400000000000002</v>
      </c>
      <c r="T21" s="188">
        <v>2.2400000000000002</v>
      </c>
      <c r="U21" s="189">
        <v>0</v>
      </c>
      <c r="V21" s="1519"/>
      <c r="W21" s="1550"/>
      <c r="X21" s="1514"/>
      <c r="Y21" s="1514"/>
    </row>
    <row r="22" spans="2:25" s="1" customFormat="1" ht="51.75" customHeight="1" thickBot="1" x14ac:dyDescent="0.3">
      <c r="B22" s="1517" t="s">
        <v>29</v>
      </c>
      <c r="C22" s="1596"/>
      <c r="D22" s="190">
        <f>+D21</f>
        <v>0</v>
      </c>
      <c r="E22" s="191">
        <f t="shared" ref="E22:T22" si="0">+E21+D22</f>
        <v>2.4</v>
      </c>
      <c r="F22" s="191">
        <f t="shared" si="0"/>
        <v>4.6400000000000006</v>
      </c>
      <c r="G22" s="191">
        <f t="shared" si="0"/>
        <v>7.8100000000000005</v>
      </c>
      <c r="H22" s="191">
        <f t="shared" si="0"/>
        <v>9.81</v>
      </c>
      <c r="I22" s="191">
        <f t="shared" si="0"/>
        <v>13.06</v>
      </c>
      <c r="J22" s="191">
        <f t="shared" si="0"/>
        <v>18.060000000000002</v>
      </c>
      <c r="K22" s="191">
        <f t="shared" si="0"/>
        <v>22.060000000000002</v>
      </c>
      <c r="L22" s="191">
        <f t="shared" si="0"/>
        <v>24.060000000000002</v>
      </c>
      <c r="M22" s="191">
        <f t="shared" si="0"/>
        <v>25.76</v>
      </c>
      <c r="N22" s="191">
        <f t="shared" si="0"/>
        <v>31.46</v>
      </c>
      <c r="O22" s="191">
        <f t="shared" si="0"/>
        <v>34.46</v>
      </c>
      <c r="P22" s="191">
        <f t="shared" si="0"/>
        <v>37.71</v>
      </c>
      <c r="Q22" s="191">
        <f t="shared" si="0"/>
        <v>40.410000000000004</v>
      </c>
      <c r="R22" s="191">
        <f t="shared" si="0"/>
        <v>43.580000000000005</v>
      </c>
      <c r="S22" s="191">
        <f t="shared" si="0"/>
        <v>45.820000000000007</v>
      </c>
      <c r="T22" s="191">
        <f t="shared" si="0"/>
        <v>48.060000000000009</v>
      </c>
      <c r="U22" s="192">
        <v>0</v>
      </c>
      <c r="V22" s="193">
        <v>48.1</v>
      </c>
      <c r="W22" s="1550"/>
      <c r="X22" s="1514"/>
      <c r="Y22" s="1514"/>
    </row>
    <row r="23" spans="2:25" ht="15.75" thickBot="1" x14ac:dyDescent="0.3">
      <c r="B23" s="1606" t="s">
        <v>48</v>
      </c>
      <c r="C23" s="1607"/>
      <c r="D23" s="1608"/>
      <c r="E23" s="1608"/>
      <c r="F23" s="1608"/>
      <c r="G23" s="1608"/>
      <c r="H23" s="1608"/>
      <c r="I23" s="1608"/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7"/>
      <c r="W23" s="1607"/>
      <c r="X23" s="1607"/>
      <c r="Y23" s="1609"/>
    </row>
    <row r="24" spans="2:25" ht="15" customHeight="1" x14ac:dyDescent="0.25">
      <c r="B24" s="1610" t="s">
        <v>30</v>
      </c>
      <c r="C24" s="17">
        <v>1</v>
      </c>
      <c r="D24" s="690">
        <f>+E24-$E$18</f>
        <v>0.18124999999999999</v>
      </c>
      <c r="E24" s="62">
        <f>+F24-$F$18</f>
        <v>0.18611111111111112</v>
      </c>
      <c r="F24" s="62">
        <f>+G24-$G$18</f>
        <v>0.18958333333333333</v>
      </c>
      <c r="G24" s="62">
        <f>+H24-$H$18</f>
        <v>0.19652777777777777</v>
      </c>
      <c r="H24" s="62">
        <f>+I24-$I$18</f>
        <v>0.20347222222222222</v>
      </c>
      <c r="I24" s="62">
        <v>0.20833333333333334</v>
      </c>
      <c r="J24" s="62">
        <f>+I24+$J$18</f>
        <v>0.21527777777777779</v>
      </c>
      <c r="K24" s="62">
        <f>+J24+$K$18</f>
        <v>0.22083333333333335</v>
      </c>
      <c r="L24" s="62">
        <f>+K24+$L$18</f>
        <v>0.22569444444444448</v>
      </c>
      <c r="M24" s="62">
        <f>+L24+$M$18</f>
        <v>0.23333333333333336</v>
      </c>
      <c r="N24" s="62">
        <f>+M24+$N$18</f>
        <v>0.24027777777777781</v>
      </c>
      <c r="O24" s="62">
        <f>+N24+$O$18</f>
        <v>0.24722222222222226</v>
      </c>
      <c r="P24" s="62">
        <f>+O24+$P$18</f>
        <v>0.25416666666666665</v>
      </c>
      <c r="Q24" s="62">
        <f>+P24+$Q$18</f>
        <v>0.26111111111111107</v>
      </c>
      <c r="R24" s="62">
        <f>+Q24+$R$18</f>
        <v>0.26666666666666661</v>
      </c>
      <c r="S24" s="62">
        <f>+R24+$S$18</f>
        <v>0.27013888888888882</v>
      </c>
      <c r="T24" s="166">
        <f>+S24+$T$18</f>
        <v>0.27569444444444435</v>
      </c>
      <c r="U24" s="718"/>
      <c r="V24" s="716">
        <f>+V22</f>
        <v>48.1</v>
      </c>
      <c r="W24" s="62">
        <f>+T24-D24</f>
        <v>9.4444444444444359E-2</v>
      </c>
      <c r="X24" s="63">
        <f t="shared" ref="X24:X44" si="1">60*$I$50/(W24*60*24)</f>
        <v>21.220588235294134</v>
      </c>
      <c r="Y24" s="466"/>
    </row>
    <row r="25" spans="2:25" x14ac:dyDescent="0.25">
      <c r="B25" s="1553"/>
      <c r="C25" s="18">
        <v>2</v>
      </c>
      <c r="D25" s="397">
        <f t="shared" ref="D25:D44" si="2">+E25-$E$18</f>
        <v>0.2159722222222222</v>
      </c>
      <c r="E25" s="65">
        <f t="shared" ref="E25:E44" si="3">+F25-$F$18</f>
        <v>0.22083333333333333</v>
      </c>
      <c r="F25" s="65">
        <f t="shared" ref="F25:F44" si="4">+G25-$G$18</f>
        <v>0.22430555555555554</v>
      </c>
      <c r="G25" s="65">
        <f t="shared" ref="G25:G44" si="5">+H25-$H$18</f>
        <v>0.23124999999999998</v>
      </c>
      <c r="H25" s="65">
        <f t="shared" ref="H25:H44" si="6">+I25-$I$18</f>
        <v>0.23819444444444443</v>
      </c>
      <c r="I25" s="65">
        <v>0.24305555555555555</v>
      </c>
      <c r="J25" s="65">
        <f t="shared" ref="J25:J44" si="7">+I25+$J$18</f>
        <v>0.25</v>
      </c>
      <c r="K25" s="65">
        <f t="shared" ref="K25:K44" si="8">+J25+$K$18</f>
        <v>0.25555555555555554</v>
      </c>
      <c r="L25" s="65">
        <f t="shared" ref="L25:L44" si="9">+K25+$L$18</f>
        <v>0.26041666666666663</v>
      </c>
      <c r="M25" s="65">
        <f t="shared" ref="M25:M44" si="10">+L25+$M$18</f>
        <v>0.26805555555555549</v>
      </c>
      <c r="N25" s="65">
        <f t="shared" ref="N25:N44" si="11">+M25+$N$18</f>
        <v>0.27499999999999991</v>
      </c>
      <c r="O25" s="65">
        <f t="shared" ref="O25:O44" si="12">+N25+$O$18</f>
        <v>0.28194444444444433</v>
      </c>
      <c r="P25" s="65">
        <f t="shared" ref="P25:P44" si="13">+O25+$P$18</f>
        <v>0.28888888888888875</v>
      </c>
      <c r="Q25" s="65">
        <f t="shared" ref="Q25:Q44" si="14">+P25+$Q$18</f>
        <v>0.29583333333333317</v>
      </c>
      <c r="R25" s="65">
        <f t="shared" ref="R25:R44" si="15">+Q25+$R$18</f>
        <v>0.30138888888888871</v>
      </c>
      <c r="S25" s="65">
        <f t="shared" ref="S25:S44" si="16">+R25+$S$18</f>
        <v>0.30486111111111092</v>
      </c>
      <c r="T25" s="173">
        <f t="shared" ref="T25:T44" si="17">+S25+$T$18</f>
        <v>0.31041666666666645</v>
      </c>
      <c r="U25" s="719"/>
      <c r="V25" s="717">
        <f>+V22</f>
        <v>48.1</v>
      </c>
      <c r="W25" s="65">
        <f t="shared" ref="W25:W44" si="18">+T25-D25</f>
        <v>9.4444444444444248E-2</v>
      </c>
      <c r="X25" s="66">
        <f t="shared" si="1"/>
        <v>21.220588235294162</v>
      </c>
      <c r="Y25" s="50">
        <f>+D25-D24</f>
        <v>3.472222222222221E-2</v>
      </c>
    </row>
    <row r="26" spans="2:25" x14ac:dyDescent="0.25">
      <c r="B26" s="1553"/>
      <c r="C26" s="18">
        <v>3</v>
      </c>
      <c r="D26" s="397">
        <f t="shared" si="2"/>
        <v>0.25069444444444455</v>
      </c>
      <c r="E26" s="65">
        <f t="shared" si="3"/>
        <v>0.25555555555555565</v>
      </c>
      <c r="F26" s="65">
        <f t="shared" si="4"/>
        <v>0.25902777777777786</v>
      </c>
      <c r="G26" s="65">
        <f t="shared" si="5"/>
        <v>0.26597222222222228</v>
      </c>
      <c r="H26" s="65">
        <f t="shared" si="6"/>
        <v>0.2729166666666667</v>
      </c>
      <c r="I26" s="65">
        <v>0.27777777777777779</v>
      </c>
      <c r="J26" s="65">
        <f t="shared" si="7"/>
        <v>0.28472222222222221</v>
      </c>
      <c r="K26" s="65">
        <f t="shared" si="8"/>
        <v>0.29027777777777775</v>
      </c>
      <c r="L26" s="65">
        <f t="shared" si="9"/>
        <v>0.29513888888888884</v>
      </c>
      <c r="M26" s="65">
        <f t="shared" si="10"/>
        <v>0.3027777777777777</v>
      </c>
      <c r="N26" s="65">
        <f t="shared" si="11"/>
        <v>0.30972222222222212</v>
      </c>
      <c r="O26" s="65">
        <f t="shared" si="12"/>
        <v>0.31666666666666654</v>
      </c>
      <c r="P26" s="65">
        <f t="shared" si="13"/>
        <v>0.32361111111111096</v>
      </c>
      <c r="Q26" s="65">
        <f t="shared" si="14"/>
        <v>0.33055555555555538</v>
      </c>
      <c r="R26" s="65">
        <f t="shared" si="15"/>
        <v>0.33611111111111092</v>
      </c>
      <c r="S26" s="65">
        <f t="shared" si="16"/>
        <v>0.33958333333333313</v>
      </c>
      <c r="T26" s="173">
        <f t="shared" si="17"/>
        <v>0.34513888888888866</v>
      </c>
      <c r="U26" s="719"/>
      <c r="V26" s="717">
        <f>+V25</f>
        <v>48.1</v>
      </c>
      <c r="W26" s="65">
        <f t="shared" si="18"/>
        <v>9.4444444444444109E-2</v>
      </c>
      <c r="X26" s="66">
        <f t="shared" si="1"/>
        <v>21.220588235294194</v>
      </c>
      <c r="Y26" s="50">
        <f t="shared" ref="Y26:Y44" si="19">+D26-D25</f>
        <v>3.4722222222222349E-2</v>
      </c>
    </row>
    <row r="27" spans="2:25" x14ac:dyDescent="0.25">
      <c r="B27" s="1553"/>
      <c r="C27" s="18">
        <v>4</v>
      </c>
      <c r="D27" s="397">
        <f t="shared" si="2"/>
        <v>0.28541666666666676</v>
      </c>
      <c r="E27" s="65">
        <f t="shared" si="3"/>
        <v>0.29027777777777786</v>
      </c>
      <c r="F27" s="65">
        <f t="shared" si="4"/>
        <v>0.29375000000000007</v>
      </c>
      <c r="G27" s="65">
        <f t="shared" si="5"/>
        <v>0.30069444444444449</v>
      </c>
      <c r="H27" s="65">
        <f t="shared" si="6"/>
        <v>0.30763888888888891</v>
      </c>
      <c r="I27" s="65">
        <v>0.3125</v>
      </c>
      <c r="J27" s="65">
        <f t="shared" si="7"/>
        <v>0.31944444444444442</v>
      </c>
      <c r="K27" s="65">
        <f t="shared" si="8"/>
        <v>0.32499999999999996</v>
      </c>
      <c r="L27" s="65">
        <f t="shared" si="9"/>
        <v>0.32986111111111105</v>
      </c>
      <c r="M27" s="65">
        <f t="shared" si="10"/>
        <v>0.33749999999999991</v>
      </c>
      <c r="N27" s="65">
        <f t="shared" si="11"/>
        <v>0.34444444444444433</v>
      </c>
      <c r="O27" s="65">
        <f t="shared" si="12"/>
        <v>0.35138888888888875</v>
      </c>
      <c r="P27" s="65">
        <f t="shared" si="13"/>
        <v>0.35833333333333317</v>
      </c>
      <c r="Q27" s="65">
        <f t="shared" si="14"/>
        <v>0.36527777777777759</v>
      </c>
      <c r="R27" s="65">
        <f t="shared" si="15"/>
        <v>0.37083333333333313</v>
      </c>
      <c r="S27" s="65">
        <f t="shared" si="16"/>
        <v>0.37430555555555534</v>
      </c>
      <c r="T27" s="173">
        <f t="shared" si="17"/>
        <v>0.37986111111111087</v>
      </c>
      <c r="U27" s="719"/>
      <c r="V27" s="717">
        <v>47.67</v>
      </c>
      <c r="W27" s="65">
        <f t="shared" si="18"/>
        <v>9.4444444444444109E-2</v>
      </c>
      <c r="X27" s="66">
        <f t="shared" si="1"/>
        <v>21.220588235294194</v>
      </c>
      <c r="Y27" s="50">
        <f t="shared" si="19"/>
        <v>3.472222222222221E-2</v>
      </c>
    </row>
    <row r="28" spans="2:25" x14ac:dyDescent="0.25">
      <c r="B28" s="1553"/>
      <c r="C28" s="18">
        <v>5</v>
      </c>
      <c r="D28" s="397">
        <f t="shared" si="2"/>
        <v>0.32013888888888897</v>
      </c>
      <c r="E28" s="65">
        <f t="shared" si="3"/>
        <v>0.32500000000000007</v>
      </c>
      <c r="F28" s="65">
        <f t="shared" si="4"/>
        <v>0.32847222222222228</v>
      </c>
      <c r="G28" s="65">
        <f t="shared" si="5"/>
        <v>0.3354166666666667</v>
      </c>
      <c r="H28" s="65">
        <f t="shared" si="6"/>
        <v>0.34236111111111112</v>
      </c>
      <c r="I28" s="65">
        <v>0.34722222222222221</v>
      </c>
      <c r="J28" s="65">
        <f t="shared" si="7"/>
        <v>0.35416666666666663</v>
      </c>
      <c r="K28" s="65">
        <f t="shared" si="8"/>
        <v>0.35972222222222217</v>
      </c>
      <c r="L28" s="65">
        <f t="shared" si="9"/>
        <v>0.36458333333333326</v>
      </c>
      <c r="M28" s="65">
        <f t="shared" si="10"/>
        <v>0.37222222222222212</v>
      </c>
      <c r="N28" s="65">
        <f t="shared" si="11"/>
        <v>0.37916666666666654</v>
      </c>
      <c r="O28" s="65">
        <f t="shared" si="12"/>
        <v>0.38611111111111096</v>
      </c>
      <c r="P28" s="65">
        <f t="shared" si="13"/>
        <v>0.39305555555555538</v>
      </c>
      <c r="Q28" s="65">
        <f t="shared" si="14"/>
        <v>0.3999999999999998</v>
      </c>
      <c r="R28" s="65">
        <f t="shared" si="15"/>
        <v>0.40555555555555534</v>
      </c>
      <c r="S28" s="65">
        <f t="shared" si="16"/>
        <v>0.40902777777777755</v>
      </c>
      <c r="T28" s="173">
        <f t="shared" si="17"/>
        <v>0.41458333333333308</v>
      </c>
      <c r="U28" s="719"/>
      <c r="V28" s="717">
        <f t="shared" ref="V28:V44" si="20">+V24</f>
        <v>48.1</v>
      </c>
      <c r="W28" s="65">
        <f t="shared" si="18"/>
        <v>9.4444444444444109E-2</v>
      </c>
      <c r="X28" s="66">
        <f t="shared" si="1"/>
        <v>21.220588235294194</v>
      </c>
      <c r="Y28" s="50">
        <f t="shared" si="19"/>
        <v>3.472222222222221E-2</v>
      </c>
    </row>
    <row r="29" spans="2:25" x14ac:dyDescent="0.25">
      <c r="B29" s="1553"/>
      <c r="C29" s="18">
        <v>6</v>
      </c>
      <c r="D29" s="397">
        <f t="shared" si="2"/>
        <v>0.35486111111111118</v>
      </c>
      <c r="E29" s="65">
        <f t="shared" si="3"/>
        <v>0.35972222222222228</v>
      </c>
      <c r="F29" s="65">
        <f t="shared" si="4"/>
        <v>0.36319444444444449</v>
      </c>
      <c r="G29" s="65">
        <f t="shared" si="5"/>
        <v>0.37013888888888891</v>
      </c>
      <c r="H29" s="65">
        <f t="shared" si="6"/>
        <v>0.37708333333333333</v>
      </c>
      <c r="I29" s="65">
        <v>0.38194444444444442</v>
      </c>
      <c r="J29" s="65">
        <f t="shared" si="7"/>
        <v>0.38888888888888884</v>
      </c>
      <c r="K29" s="65">
        <f t="shared" si="8"/>
        <v>0.39444444444444438</v>
      </c>
      <c r="L29" s="65">
        <f t="shared" si="9"/>
        <v>0.39930555555555547</v>
      </c>
      <c r="M29" s="65">
        <f t="shared" si="10"/>
        <v>0.40694444444444433</v>
      </c>
      <c r="N29" s="65">
        <f t="shared" si="11"/>
        <v>0.41388888888888875</v>
      </c>
      <c r="O29" s="65">
        <f t="shared" si="12"/>
        <v>0.42083333333333317</v>
      </c>
      <c r="P29" s="65">
        <f t="shared" si="13"/>
        <v>0.42777777777777759</v>
      </c>
      <c r="Q29" s="65">
        <f t="shared" si="14"/>
        <v>0.43472222222222201</v>
      </c>
      <c r="R29" s="65">
        <f t="shared" si="15"/>
        <v>0.44027777777777755</v>
      </c>
      <c r="S29" s="65">
        <f t="shared" si="16"/>
        <v>0.44374999999999976</v>
      </c>
      <c r="T29" s="173">
        <f t="shared" si="17"/>
        <v>0.44930555555555529</v>
      </c>
      <c r="U29" s="719"/>
      <c r="V29" s="717">
        <f t="shared" si="20"/>
        <v>48.1</v>
      </c>
      <c r="W29" s="65">
        <f t="shared" si="18"/>
        <v>9.4444444444444109E-2</v>
      </c>
      <c r="X29" s="66">
        <f t="shared" si="1"/>
        <v>21.220588235294194</v>
      </c>
      <c r="Y29" s="50">
        <f t="shared" si="19"/>
        <v>3.472222222222221E-2</v>
      </c>
    </row>
    <row r="30" spans="2:25" x14ac:dyDescent="0.25">
      <c r="B30" s="1553"/>
      <c r="C30" s="18">
        <v>7</v>
      </c>
      <c r="D30" s="397">
        <f t="shared" si="2"/>
        <v>0.38958333333333339</v>
      </c>
      <c r="E30" s="65">
        <f t="shared" si="3"/>
        <v>0.39444444444444449</v>
      </c>
      <c r="F30" s="65">
        <f t="shared" si="4"/>
        <v>0.3979166666666667</v>
      </c>
      <c r="G30" s="65">
        <f t="shared" si="5"/>
        <v>0.40486111111111112</v>
      </c>
      <c r="H30" s="65">
        <f t="shared" si="6"/>
        <v>0.41180555555555554</v>
      </c>
      <c r="I30" s="65">
        <v>0.41666666666666663</v>
      </c>
      <c r="J30" s="65">
        <f t="shared" si="7"/>
        <v>0.42361111111111105</v>
      </c>
      <c r="K30" s="65">
        <f t="shared" si="8"/>
        <v>0.42916666666666659</v>
      </c>
      <c r="L30" s="65">
        <f t="shared" si="9"/>
        <v>0.43402777777777768</v>
      </c>
      <c r="M30" s="65">
        <f t="shared" si="10"/>
        <v>0.44166666666666654</v>
      </c>
      <c r="N30" s="65">
        <f t="shared" si="11"/>
        <v>0.44861111111111096</v>
      </c>
      <c r="O30" s="65">
        <f t="shared" si="12"/>
        <v>0.45555555555555538</v>
      </c>
      <c r="P30" s="65">
        <f t="shared" si="13"/>
        <v>0.4624999999999998</v>
      </c>
      <c r="Q30" s="65">
        <f t="shared" si="14"/>
        <v>0.46944444444444422</v>
      </c>
      <c r="R30" s="65">
        <f t="shared" si="15"/>
        <v>0.47499999999999976</v>
      </c>
      <c r="S30" s="65">
        <f t="shared" si="16"/>
        <v>0.47847222222222197</v>
      </c>
      <c r="T30" s="173">
        <f t="shared" si="17"/>
        <v>0.4840277777777775</v>
      </c>
      <c r="U30" s="719"/>
      <c r="V30" s="717">
        <f t="shared" si="20"/>
        <v>48.1</v>
      </c>
      <c r="W30" s="65">
        <f t="shared" si="18"/>
        <v>9.4444444444444109E-2</v>
      </c>
      <c r="X30" s="66">
        <f t="shared" si="1"/>
        <v>21.220588235294194</v>
      </c>
      <c r="Y30" s="50">
        <f t="shared" si="19"/>
        <v>3.472222222222221E-2</v>
      </c>
    </row>
    <row r="31" spans="2:25" x14ac:dyDescent="0.25">
      <c r="B31" s="1553"/>
      <c r="C31" s="18">
        <v>8</v>
      </c>
      <c r="D31" s="397">
        <f t="shared" si="2"/>
        <v>0.4243055555555556</v>
      </c>
      <c r="E31" s="65">
        <f t="shared" si="3"/>
        <v>0.4291666666666667</v>
      </c>
      <c r="F31" s="65">
        <f t="shared" si="4"/>
        <v>0.43263888888888891</v>
      </c>
      <c r="G31" s="65">
        <f t="shared" si="5"/>
        <v>0.43958333333333333</v>
      </c>
      <c r="H31" s="65">
        <f t="shared" si="6"/>
        <v>0.44652777777777775</v>
      </c>
      <c r="I31" s="65">
        <v>0.45138888888888884</v>
      </c>
      <c r="J31" s="65">
        <f t="shared" si="7"/>
        <v>0.45833333333333326</v>
      </c>
      <c r="K31" s="65">
        <f t="shared" si="8"/>
        <v>0.4638888888888888</v>
      </c>
      <c r="L31" s="65">
        <f t="shared" si="9"/>
        <v>0.46874999999999989</v>
      </c>
      <c r="M31" s="65">
        <f t="shared" si="10"/>
        <v>0.47638888888888875</v>
      </c>
      <c r="N31" s="65">
        <f t="shared" si="11"/>
        <v>0.48333333333333317</v>
      </c>
      <c r="O31" s="65">
        <f t="shared" si="12"/>
        <v>0.49027777777777759</v>
      </c>
      <c r="P31" s="65">
        <f t="shared" si="13"/>
        <v>0.49722222222222201</v>
      </c>
      <c r="Q31" s="65">
        <f t="shared" si="14"/>
        <v>0.50416666666666643</v>
      </c>
      <c r="R31" s="65">
        <f t="shared" si="15"/>
        <v>0.50972222222222197</v>
      </c>
      <c r="S31" s="65">
        <f t="shared" si="16"/>
        <v>0.51319444444444418</v>
      </c>
      <c r="T31" s="173">
        <f t="shared" si="17"/>
        <v>0.51874999999999971</v>
      </c>
      <c r="U31" s="719"/>
      <c r="V31" s="717">
        <f t="shared" si="20"/>
        <v>47.67</v>
      </c>
      <c r="W31" s="65">
        <f t="shared" si="18"/>
        <v>9.4444444444444109E-2</v>
      </c>
      <c r="X31" s="66">
        <f t="shared" si="1"/>
        <v>21.220588235294194</v>
      </c>
      <c r="Y31" s="50">
        <f t="shared" si="19"/>
        <v>3.472222222222221E-2</v>
      </c>
    </row>
    <row r="32" spans="2:25" x14ac:dyDescent="0.25">
      <c r="B32" s="1553"/>
      <c r="C32" s="18">
        <v>9</v>
      </c>
      <c r="D32" s="397">
        <f t="shared" si="2"/>
        <v>0.45902777777777781</v>
      </c>
      <c r="E32" s="65">
        <f t="shared" si="3"/>
        <v>0.46388888888888891</v>
      </c>
      <c r="F32" s="65">
        <f t="shared" si="4"/>
        <v>0.46736111111111112</v>
      </c>
      <c r="G32" s="65">
        <f t="shared" si="5"/>
        <v>0.47430555555555554</v>
      </c>
      <c r="H32" s="65">
        <f t="shared" si="6"/>
        <v>0.48124999999999996</v>
      </c>
      <c r="I32" s="65">
        <v>0.48611111111111105</v>
      </c>
      <c r="J32" s="65">
        <f t="shared" si="7"/>
        <v>0.49305555555555547</v>
      </c>
      <c r="K32" s="65">
        <f t="shared" si="8"/>
        <v>0.49861111111111101</v>
      </c>
      <c r="L32" s="65">
        <f t="shared" si="9"/>
        <v>0.5034722222222221</v>
      </c>
      <c r="M32" s="65">
        <f t="shared" si="10"/>
        <v>0.51111111111111096</v>
      </c>
      <c r="N32" s="65">
        <f t="shared" si="11"/>
        <v>0.51805555555555538</v>
      </c>
      <c r="O32" s="65">
        <f t="shared" si="12"/>
        <v>0.5249999999999998</v>
      </c>
      <c r="P32" s="65">
        <f t="shared" si="13"/>
        <v>0.53194444444444422</v>
      </c>
      <c r="Q32" s="65">
        <f t="shared" si="14"/>
        <v>0.53888888888888864</v>
      </c>
      <c r="R32" s="65">
        <f t="shared" si="15"/>
        <v>0.54444444444444418</v>
      </c>
      <c r="S32" s="65">
        <f t="shared" si="16"/>
        <v>0.54791666666666639</v>
      </c>
      <c r="T32" s="173">
        <f t="shared" si="17"/>
        <v>0.55347222222222192</v>
      </c>
      <c r="U32" s="719"/>
      <c r="V32" s="717">
        <f t="shared" si="20"/>
        <v>48.1</v>
      </c>
      <c r="W32" s="65">
        <f t="shared" si="18"/>
        <v>9.4444444444444109E-2</v>
      </c>
      <c r="X32" s="66">
        <f t="shared" si="1"/>
        <v>21.220588235294194</v>
      </c>
      <c r="Y32" s="50">
        <f t="shared" si="19"/>
        <v>3.472222222222221E-2</v>
      </c>
    </row>
    <row r="33" spans="2:25" x14ac:dyDescent="0.25">
      <c r="B33" s="1553"/>
      <c r="C33" s="18">
        <v>10</v>
      </c>
      <c r="D33" s="397">
        <f t="shared" si="2"/>
        <v>0.49375000000000013</v>
      </c>
      <c r="E33" s="65">
        <f t="shared" si="3"/>
        <v>0.49861111111111123</v>
      </c>
      <c r="F33" s="65">
        <f t="shared" si="4"/>
        <v>0.50208333333333344</v>
      </c>
      <c r="G33" s="65">
        <f t="shared" si="5"/>
        <v>0.50902777777777786</v>
      </c>
      <c r="H33" s="65">
        <f t="shared" si="6"/>
        <v>0.51597222222222228</v>
      </c>
      <c r="I33" s="65">
        <v>0.52083333333333337</v>
      </c>
      <c r="J33" s="65">
        <f t="shared" si="7"/>
        <v>0.52777777777777779</v>
      </c>
      <c r="K33" s="65">
        <f t="shared" si="8"/>
        <v>0.53333333333333333</v>
      </c>
      <c r="L33" s="65">
        <f t="shared" si="9"/>
        <v>0.53819444444444442</v>
      </c>
      <c r="M33" s="65">
        <f t="shared" si="10"/>
        <v>0.54583333333333328</v>
      </c>
      <c r="N33" s="65">
        <f t="shared" si="11"/>
        <v>0.5527777777777777</v>
      </c>
      <c r="O33" s="65">
        <f t="shared" si="12"/>
        <v>0.55972222222222212</v>
      </c>
      <c r="P33" s="65">
        <f t="shared" si="13"/>
        <v>0.56666666666666654</v>
      </c>
      <c r="Q33" s="65">
        <f t="shared" si="14"/>
        <v>0.57361111111111096</v>
      </c>
      <c r="R33" s="65">
        <f t="shared" si="15"/>
        <v>0.5791666666666665</v>
      </c>
      <c r="S33" s="65">
        <f t="shared" si="16"/>
        <v>0.58263888888888871</v>
      </c>
      <c r="T33" s="173">
        <f t="shared" si="17"/>
        <v>0.58819444444444424</v>
      </c>
      <c r="U33" s="719"/>
      <c r="V33" s="717">
        <f t="shared" si="20"/>
        <v>48.1</v>
      </c>
      <c r="W33" s="65">
        <f t="shared" si="18"/>
        <v>9.4444444444444109E-2</v>
      </c>
      <c r="X33" s="66">
        <f t="shared" si="1"/>
        <v>21.220588235294194</v>
      </c>
      <c r="Y33" s="50">
        <f t="shared" si="19"/>
        <v>3.4722222222222321E-2</v>
      </c>
    </row>
    <row r="34" spans="2:25" x14ac:dyDescent="0.25">
      <c r="B34" s="1553"/>
      <c r="C34" s="18">
        <v>11</v>
      </c>
      <c r="D34" s="397">
        <f t="shared" si="2"/>
        <v>0.52847222222222245</v>
      </c>
      <c r="E34" s="65">
        <f t="shared" si="3"/>
        <v>0.53333333333333355</v>
      </c>
      <c r="F34" s="65">
        <f t="shared" si="4"/>
        <v>0.53680555555555576</v>
      </c>
      <c r="G34" s="65">
        <f t="shared" si="5"/>
        <v>0.54375000000000018</v>
      </c>
      <c r="H34" s="65">
        <f t="shared" si="6"/>
        <v>0.5506944444444446</v>
      </c>
      <c r="I34" s="65">
        <v>0.55555555555555569</v>
      </c>
      <c r="J34" s="65">
        <f t="shared" si="7"/>
        <v>0.56250000000000011</v>
      </c>
      <c r="K34" s="65">
        <f t="shared" si="8"/>
        <v>0.56805555555555565</v>
      </c>
      <c r="L34" s="65">
        <f t="shared" si="9"/>
        <v>0.57291666666666674</v>
      </c>
      <c r="M34" s="65">
        <f t="shared" si="10"/>
        <v>0.5805555555555556</v>
      </c>
      <c r="N34" s="65">
        <f t="shared" si="11"/>
        <v>0.58750000000000002</v>
      </c>
      <c r="O34" s="65">
        <f t="shared" si="12"/>
        <v>0.59444444444444444</v>
      </c>
      <c r="P34" s="65">
        <f t="shared" si="13"/>
        <v>0.60138888888888886</v>
      </c>
      <c r="Q34" s="65">
        <f t="shared" si="14"/>
        <v>0.60833333333333328</v>
      </c>
      <c r="R34" s="65">
        <f t="shared" si="15"/>
        <v>0.61388888888888882</v>
      </c>
      <c r="S34" s="65">
        <f t="shared" si="16"/>
        <v>0.61736111111111103</v>
      </c>
      <c r="T34" s="173">
        <f t="shared" si="17"/>
        <v>0.62291666666666656</v>
      </c>
      <c r="U34" s="719"/>
      <c r="V34" s="717">
        <f t="shared" si="20"/>
        <v>48.1</v>
      </c>
      <c r="W34" s="65">
        <f t="shared" si="18"/>
        <v>9.4444444444444109E-2</v>
      </c>
      <c r="X34" s="66">
        <f t="shared" si="1"/>
        <v>21.220588235294194</v>
      </c>
      <c r="Y34" s="50">
        <f t="shared" si="19"/>
        <v>3.4722222222222321E-2</v>
      </c>
    </row>
    <row r="35" spans="2:25" x14ac:dyDescent="0.25">
      <c r="B35" s="1553"/>
      <c r="C35" s="18">
        <v>12</v>
      </c>
      <c r="D35" s="397">
        <f t="shared" si="2"/>
        <v>0.56319444444444478</v>
      </c>
      <c r="E35" s="65">
        <f t="shared" si="3"/>
        <v>0.56805555555555587</v>
      </c>
      <c r="F35" s="65">
        <f t="shared" si="4"/>
        <v>0.57152777777777808</v>
      </c>
      <c r="G35" s="65">
        <f t="shared" si="5"/>
        <v>0.5784722222222225</v>
      </c>
      <c r="H35" s="65">
        <f t="shared" si="6"/>
        <v>0.58541666666666692</v>
      </c>
      <c r="I35" s="65">
        <v>0.59027777777777801</v>
      </c>
      <c r="J35" s="65">
        <f t="shared" si="7"/>
        <v>0.59722222222222243</v>
      </c>
      <c r="K35" s="65">
        <f t="shared" si="8"/>
        <v>0.60277777777777797</v>
      </c>
      <c r="L35" s="65">
        <f t="shared" si="9"/>
        <v>0.60763888888888906</v>
      </c>
      <c r="M35" s="65">
        <f t="shared" si="10"/>
        <v>0.61527777777777792</v>
      </c>
      <c r="N35" s="65">
        <f t="shared" si="11"/>
        <v>0.62222222222222234</v>
      </c>
      <c r="O35" s="65">
        <f t="shared" si="12"/>
        <v>0.62916666666666676</v>
      </c>
      <c r="P35" s="65">
        <f t="shared" si="13"/>
        <v>0.63611111111111118</v>
      </c>
      <c r="Q35" s="65">
        <f t="shared" si="14"/>
        <v>0.6430555555555556</v>
      </c>
      <c r="R35" s="65">
        <f t="shared" si="15"/>
        <v>0.64861111111111114</v>
      </c>
      <c r="S35" s="65">
        <f t="shared" si="16"/>
        <v>0.65208333333333335</v>
      </c>
      <c r="T35" s="173">
        <f t="shared" si="17"/>
        <v>0.65763888888888888</v>
      </c>
      <c r="U35" s="719"/>
      <c r="V35" s="717">
        <f t="shared" si="20"/>
        <v>47.67</v>
      </c>
      <c r="W35" s="65">
        <f t="shared" si="18"/>
        <v>9.4444444444444109E-2</v>
      </c>
      <c r="X35" s="66">
        <f t="shared" si="1"/>
        <v>21.220588235294194</v>
      </c>
      <c r="Y35" s="50">
        <f t="shared" si="19"/>
        <v>3.4722222222222321E-2</v>
      </c>
    </row>
    <row r="36" spans="2:25" x14ac:dyDescent="0.25">
      <c r="B36" s="1553"/>
      <c r="C36" s="18">
        <v>13</v>
      </c>
      <c r="D36" s="397">
        <f t="shared" si="2"/>
        <v>0.5979166666666671</v>
      </c>
      <c r="E36" s="65">
        <f t="shared" si="3"/>
        <v>0.60277777777777819</v>
      </c>
      <c r="F36" s="65">
        <f t="shared" si="4"/>
        <v>0.6062500000000004</v>
      </c>
      <c r="G36" s="65">
        <f t="shared" si="5"/>
        <v>0.61319444444444482</v>
      </c>
      <c r="H36" s="65">
        <f t="shared" si="6"/>
        <v>0.62013888888888924</v>
      </c>
      <c r="I36" s="65">
        <v>0.62500000000000033</v>
      </c>
      <c r="J36" s="65">
        <f t="shared" si="7"/>
        <v>0.63194444444444475</v>
      </c>
      <c r="K36" s="65">
        <f t="shared" si="8"/>
        <v>0.63750000000000029</v>
      </c>
      <c r="L36" s="65">
        <f t="shared" si="9"/>
        <v>0.64236111111111138</v>
      </c>
      <c r="M36" s="65">
        <f t="shared" si="10"/>
        <v>0.65000000000000024</v>
      </c>
      <c r="N36" s="65">
        <f t="shared" si="11"/>
        <v>0.65694444444444466</v>
      </c>
      <c r="O36" s="65">
        <f t="shared" si="12"/>
        <v>0.66388888888888908</v>
      </c>
      <c r="P36" s="65">
        <f t="shared" si="13"/>
        <v>0.6708333333333335</v>
      </c>
      <c r="Q36" s="65">
        <f t="shared" si="14"/>
        <v>0.67777777777777792</v>
      </c>
      <c r="R36" s="65">
        <f t="shared" si="15"/>
        <v>0.68333333333333346</v>
      </c>
      <c r="S36" s="65">
        <f t="shared" si="16"/>
        <v>0.68680555555555567</v>
      </c>
      <c r="T36" s="173">
        <f t="shared" si="17"/>
        <v>0.6923611111111112</v>
      </c>
      <c r="U36" s="719"/>
      <c r="V36" s="717">
        <f t="shared" si="20"/>
        <v>48.1</v>
      </c>
      <c r="W36" s="65">
        <f t="shared" si="18"/>
        <v>9.4444444444444109E-2</v>
      </c>
      <c r="X36" s="66">
        <f t="shared" si="1"/>
        <v>21.220588235294194</v>
      </c>
      <c r="Y36" s="50">
        <f t="shared" si="19"/>
        <v>3.4722222222222321E-2</v>
      </c>
    </row>
    <row r="37" spans="2:25" x14ac:dyDescent="0.25">
      <c r="B37" s="1553"/>
      <c r="C37" s="18">
        <v>14</v>
      </c>
      <c r="D37" s="397">
        <f t="shared" si="2"/>
        <v>0.63263888888888942</v>
      </c>
      <c r="E37" s="65">
        <f t="shared" si="3"/>
        <v>0.63750000000000051</v>
      </c>
      <c r="F37" s="65">
        <f t="shared" si="4"/>
        <v>0.64097222222222272</v>
      </c>
      <c r="G37" s="65">
        <f t="shared" si="5"/>
        <v>0.64791666666666714</v>
      </c>
      <c r="H37" s="65">
        <f t="shared" si="6"/>
        <v>0.65486111111111156</v>
      </c>
      <c r="I37" s="65">
        <v>0.65972222222222265</v>
      </c>
      <c r="J37" s="65">
        <f t="shared" si="7"/>
        <v>0.66666666666666707</v>
      </c>
      <c r="K37" s="65">
        <f t="shared" si="8"/>
        <v>0.67222222222222261</v>
      </c>
      <c r="L37" s="65">
        <f t="shared" si="9"/>
        <v>0.6770833333333337</v>
      </c>
      <c r="M37" s="65">
        <f t="shared" si="10"/>
        <v>0.68472222222222257</v>
      </c>
      <c r="N37" s="65">
        <f t="shared" si="11"/>
        <v>0.69166666666666698</v>
      </c>
      <c r="O37" s="65">
        <f t="shared" si="12"/>
        <v>0.6986111111111114</v>
      </c>
      <c r="P37" s="65">
        <f t="shared" si="13"/>
        <v>0.70555555555555582</v>
      </c>
      <c r="Q37" s="65">
        <f t="shared" si="14"/>
        <v>0.71250000000000024</v>
      </c>
      <c r="R37" s="65">
        <f t="shared" si="15"/>
        <v>0.71805555555555578</v>
      </c>
      <c r="S37" s="65">
        <f t="shared" si="16"/>
        <v>0.72152777777777799</v>
      </c>
      <c r="T37" s="173">
        <f t="shared" si="17"/>
        <v>0.72708333333333353</v>
      </c>
      <c r="U37" s="719"/>
      <c r="V37" s="717">
        <f t="shared" si="20"/>
        <v>48.1</v>
      </c>
      <c r="W37" s="65">
        <f t="shared" si="18"/>
        <v>9.4444444444444109E-2</v>
      </c>
      <c r="X37" s="66">
        <f t="shared" si="1"/>
        <v>21.220588235294194</v>
      </c>
      <c r="Y37" s="50">
        <f t="shared" si="19"/>
        <v>3.4722222222222321E-2</v>
      </c>
    </row>
    <row r="38" spans="2:25" x14ac:dyDescent="0.25">
      <c r="B38" s="1553"/>
      <c r="C38" s="18">
        <v>15</v>
      </c>
      <c r="D38" s="397">
        <f t="shared" si="2"/>
        <v>0.66736111111111174</v>
      </c>
      <c r="E38" s="65">
        <f t="shared" si="3"/>
        <v>0.67222222222222283</v>
      </c>
      <c r="F38" s="65">
        <f t="shared" si="4"/>
        <v>0.67569444444444504</v>
      </c>
      <c r="G38" s="65">
        <f t="shared" si="5"/>
        <v>0.68263888888888946</v>
      </c>
      <c r="H38" s="65">
        <f t="shared" si="6"/>
        <v>0.68958333333333388</v>
      </c>
      <c r="I38" s="65">
        <v>0.69444444444444497</v>
      </c>
      <c r="J38" s="65">
        <f t="shared" si="7"/>
        <v>0.70138888888888939</v>
      </c>
      <c r="K38" s="65">
        <f t="shared" si="8"/>
        <v>0.70694444444444493</v>
      </c>
      <c r="L38" s="65">
        <f t="shared" si="9"/>
        <v>0.71180555555555602</v>
      </c>
      <c r="M38" s="65">
        <f t="shared" si="10"/>
        <v>0.71944444444444489</v>
      </c>
      <c r="N38" s="65">
        <f t="shared" si="11"/>
        <v>0.72638888888888931</v>
      </c>
      <c r="O38" s="65">
        <f t="shared" si="12"/>
        <v>0.73333333333333373</v>
      </c>
      <c r="P38" s="65">
        <f t="shared" si="13"/>
        <v>0.74027777777777815</v>
      </c>
      <c r="Q38" s="65">
        <f t="shared" si="14"/>
        <v>0.74722222222222257</v>
      </c>
      <c r="R38" s="65">
        <f t="shared" si="15"/>
        <v>0.7527777777777781</v>
      </c>
      <c r="S38" s="65">
        <f t="shared" si="16"/>
        <v>0.75625000000000031</v>
      </c>
      <c r="T38" s="173">
        <f t="shared" si="17"/>
        <v>0.76180555555555585</v>
      </c>
      <c r="U38" s="719"/>
      <c r="V38" s="717">
        <f t="shared" si="20"/>
        <v>48.1</v>
      </c>
      <c r="W38" s="65">
        <f t="shared" si="18"/>
        <v>9.4444444444444109E-2</v>
      </c>
      <c r="X38" s="66">
        <f t="shared" si="1"/>
        <v>21.220588235294194</v>
      </c>
      <c r="Y38" s="50">
        <f t="shared" si="19"/>
        <v>3.4722222222222321E-2</v>
      </c>
    </row>
    <row r="39" spans="2:25" x14ac:dyDescent="0.25">
      <c r="B39" s="1553"/>
      <c r="C39" s="18">
        <v>16</v>
      </c>
      <c r="D39" s="397">
        <f t="shared" si="2"/>
        <v>0.70208333333333406</v>
      </c>
      <c r="E39" s="65">
        <f t="shared" si="3"/>
        <v>0.70694444444444515</v>
      </c>
      <c r="F39" s="65">
        <f t="shared" si="4"/>
        <v>0.71041666666666736</v>
      </c>
      <c r="G39" s="65">
        <f t="shared" si="5"/>
        <v>0.71736111111111178</v>
      </c>
      <c r="H39" s="65">
        <f t="shared" si="6"/>
        <v>0.7243055555555562</v>
      </c>
      <c r="I39" s="65">
        <v>0.7291666666666673</v>
      </c>
      <c r="J39" s="65">
        <f t="shared" si="7"/>
        <v>0.73611111111111172</v>
      </c>
      <c r="K39" s="65">
        <f t="shared" si="8"/>
        <v>0.74166666666666725</v>
      </c>
      <c r="L39" s="65">
        <f t="shared" si="9"/>
        <v>0.74652777777777835</v>
      </c>
      <c r="M39" s="65">
        <f t="shared" si="10"/>
        <v>0.75416666666666721</v>
      </c>
      <c r="N39" s="65">
        <f t="shared" si="11"/>
        <v>0.76111111111111163</v>
      </c>
      <c r="O39" s="65">
        <f t="shared" si="12"/>
        <v>0.76805555555555605</v>
      </c>
      <c r="P39" s="65">
        <f t="shared" si="13"/>
        <v>0.77500000000000047</v>
      </c>
      <c r="Q39" s="65">
        <f t="shared" si="14"/>
        <v>0.78194444444444489</v>
      </c>
      <c r="R39" s="65">
        <f t="shared" si="15"/>
        <v>0.78750000000000042</v>
      </c>
      <c r="S39" s="65">
        <f t="shared" si="16"/>
        <v>0.79097222222222263</v>
      </c>
      <c r="T39" s="173">
        <f t="shared" si="17"/>
        <v>0.79652777777777817</v>
      </c>
      <c r="U39" s="719"/>
      <c r="V39" s="717">
        <f t="shared" si="20"/>
        <v>47.67</v>
      </c>
      <c r="W39" s="65">
        <f t="shared" si="18"/>
        <v>9.4444444444444109E-2</v>
      </c>
      <c r="X39" s="66">
        <f t="shared" si="1"/>
        <v>21.220588235294194</v>
      </c>
      <c r="Y39" s="50">
        <f t="shared" si="19"/>
        <v>3.4722222222222321E-2</v>
      </c>
    </row>
    <row r="40" spans="2:25" x14ac:dyDescent="0.25">
      <c r="B40" s="1553"/>
      <c r="C40" s="18">
        <v>17</v>
      </c>
      <c r="D40" s="397">
        <f t="shared" si="2"/>
        <v>0.73680555555555638</v>
      </c>
      <c r="E40" s="65">
        <f t="shared" si="3"/>
        <v>0.74166666666666747</v>
      </c>
      <c r="F40" s="65">
        <f t="shared" si="4"/>
        <v>0.74513888888888968</v>
      </c>
      <c r="G40" s="65">
        <f t="shared" si="5"/>
        <v>0.7520833333333341</v>
      </c>
      <c r="H40" s="65">
        <f t="shared" si="6"/>
        <v>0.75902777777777852</v>
      </c>
      <c r="I40" s="65">
        <v>0.76388888888888962</v>
      </c>
      <c r="J40" s="65">
        <f t="shared" si="7"/>
        <v>0.77083333333333404</v>
      </c>
      <c r="K40" s="65">
        <f t="shared" si="8"/>
        <v>0.77638888888888957</v>
      </c>
      <c r="L40" s="65">
        <f t="shared" si="9"/>
        <v>0.78125000000000067</v>
      </c>
      <c r="M40" s="65">
        <f t="shared" si="10"/>
        <v>0.78888888888888953</v>
      </c>
      <c r="N40" s="65">
        <f t="shared" si="11"/>
        <v>0.79583333333333395</v>
      </c>
      <c r="O40" s="65">
        <f t="shared" si="12"/>
        <v>0.80277777777777837</v>
      </c>
      <c r="P40" s="65">
        <f t="shared" si="13"/>
        <v>0.80972222222222279</v>
      </c>
      <c r="Q40" s="65">
        <f t="shared" si="14"/>
        <v>0.81666666666666721</v>
      </c>
      <c r="R40" s="65">
        <f t="shared" si="15"/>
        <v>0.82222222222222274</v>
      </c>
      <c r="S40" s="65">
        <f t="shared" si="16"/>
        <v>0.82569444444444495</v>
      </c>
      <c r="T40" s="173">
        <f t="shared" si="17"/>
        <v>0.83125000000000049</v>
      </c>
      <c r="U40" s="719"/>
      <c r="V40" s="717">
        <f t="shared" si="20"/>
        <v>48.1</v>
      </c>
      <c r="W40" s="65">
        <f t="shared" si="18"/>
        <v>9.4444444444444109E-2</v>
      </c>
      <c r="X40" s="66">
        <f t="shared" si="1"/>
        <v>21.220588235294194</v>
      </c>
      <c r="Y40" s="50">
        <f t="shared" si="19"/>
        <v>3.4722222222222321E-2</v>
      </c>
    </row>
    <row r="41" spans="2:25" x14ac:dyDescent="0.25">
      <c r="B41" s="1553"/>
      <c r="C41" s="18">
        <v>18</v>
      </c>
      <c r="D41" s="397">
        <f t="shared" si="2"/>
        <v>0.77847222222222223</v>
      </c>
      <c r="E41" s="65">
        <f t="shared" si="3"/>
        <v>0.78333333333333333</v>
      </c>
      <c r="F41" s="65">
        <f t="shared" si="4"/>
        <v>0.78680555555555554</v>
      </c>
      <c r="G41" s="65">
        <f t="shared" si="5"/>
        <v>0.79374999999999996</v>
      </c>
      <c r="H41" s="65">
        <f t="shared" si="6"/>
        <v>0.80069444444444438</v>
      </c>
      <c r="I41" s="65">
        <v>0.80555555555555547</v>
      </c>
      <c r="J41" s="65">
        <f t="shared" si="7"/>
        <v>0.81249999999999989</v>
      </c>
      <c r="K41" s="65">
        <f t="shared" si="8"/>
        <v>0.81805555555555542</v>
      </c>
      <c r="L41" s="65">
        <f t="shared" si="9"/>
        <v>0.82291666666666652</v>
      </c>
      <c r="M41" s="65">
        <f t="shared" si="10"/>
        <v>0.83055555555555538</v>
      </c>
      <c r="N41" s="65">
        <f t="shared" si="11"/>
        <v>0.8374999999999998</v>
      </c>
      <c r="O41" s="65">
        <f t="shared" si="12"/>
        <v>0.84444444444444422</v>
      </c>
      <c r="P41" s="65">
        <f t="shared" si="13"/>
        <v>0.85138888888888864</v>
      </c>
      <c r="Q41" s="65">
        <f t="shared" si="14"/>
        <v>0.85833333333333306</v>
      </c>
      <c r="R41" s="65">
        <f t="shared" si="15"/>
        <v>0.8638888888888886</v>
      </c>
      <c r="S41" s="65">
        <f t="shared" si="16"/>
        <v>0.86736111111111081</v>
      </c>
      <c r="T41" s="173">
        <f t="shared" si="17"/>
        <v>0.87291666666666634</v>
      </c>
      <c r="U41" s="719"/>
      <c r="V41" s="717">
        <f t="shared" si="20"/>
        <v>48.1</v>
      </c>
      <c r="W41" s="65">
        <f t="shared" si="18"/>
        <v>9.4444444444444109E-2</v>
      </c>
      <c r="X41" s="66">
        <f t="shared" si="1"/>
        <v>21.220588235294194</v>
      </c>
      <c r="Y41" s="50">
        <f t="shared" si="19"/>
        <v>4.1666666666665853E-2</v>
      </c>
    </row>
    <row r="42" spans="2:25" x14ac:dyDescent="0.25">
      <c r="B42" s="1553"/>
      <c r="C42" s="18">
        <v>19</v>
      </c>
      <c r="D42" s="397">
        <f t="shared" si="2"/>
        <v>0.81319444444444455</v>
      </c>
      <c r="E42" s="65">
        <f t="shared" si="3"/>
        <v>0.81805555555555565</v>
      </c>
      <c r="F42" s="65">
        <f t="shared" si="4"/>
        <v>0.82152777777777786</v>
      </c>
      <c r="G42" s="65">
        <f t="shared" si="5"/>
        <v>0.82847222222222228</v>
      </c>
      <c r="H42" s="65">
        <f t="shared" si="6"/>
        <v>0.8354166666666667</v>
      </c>
      <c r="I42" s="65">
        <v>0.84027777777777779</v>
      </c>
      <c r="J42" s="65">
        <f t="shared" si="7"/>
        <v>0.84722222222222221</v>
      </c>
      <c r="K42" s="65">
        <f t="shared" si="8"/>
        <v>0.85277777777777775</v>
      </c>
      <c r="L42" s="65">
        <f t="shared" si="9"/>
        <v>0.85763888888888884</v>
      </c>
      <c r="M42" s="65">
        <f t="shared" si="10"/>
        <v>0.8652777777777777</v>
      </c>
      <c r="N42" s="65">
        <f t="shared" si="11"/>
        <v>0.87222222222222212</v>
      </c>
      <c r="O42" s="65">
        <f t="shared" si="12"/>
        <v>0.87916666666666654</v>
      </c>
      <c r="P42" s="65">
        <f t="shared" si="13"/>
        <v>0.88611111111111096</v>
      </c>
      <c r="Q42" s="65">
        <f t="shared" si="14"/>
        <v>0.89305555555555538</v>
      </c>
      <c r="R42" s="65">
        <f t="shared" si="15"/>
        <v>0.89861111111111092</v>
      </c>
      <c r="S42" s="65">
        <f t="shared" si="16"/>
        <v>0.90208333333333313</v>
      </c>
      <c r="T42" s="173">
        <f t="shared" si="17"/>
        <v>0.90763888888888866</v>
      </c>
      <c r="U42" s="719"/>
      <c r="V42" s="717">
        <f t="shared" si="20"/>
        <v>48.1</v>
      </c>
      <c r="W42" s="65">
        <f t="shared" si="18"/>
        <v>9.4444444444444109E-2</v>
      </c>
      <c r="X42" s="66">
        <f t="shared" si="1"/>
        <v>21.220588235294194</v>
      </c>
      <c r="Y42" s="50">
        <f t="shared" si="19"/>
        <v>3.4722222222222321E-2</v>
      </c>
    </row>
    <row r="43" spans="2:25" ht="15.75" thickBot="1" x14ac:dyDescent="0.3">
      <c r="B43" s="1553"/>
      <c r="C43" s="19">
        <v>20</v>
      </c>
      <c r="D43" s="398">
        <f t="shared" si="2"/>
        <v>0.8618055555555556</v>
      </c>
      <c r="E43" s="68">
        <f t="shared" si="3"/>
        <v>0.8666666666666667</v>
      </c>
      <c r="F43" s="68">
        <f t="shared" si="4"/>
        <v>0.87013888888888891</v>
      </c>
      <c r="G43" s="68">
        <f t="shared" si="5"/>
        <v>0.87708333333333333</v>
      </c>
      <c r="H43" s="68">
        <f t="shared" si="6"/>
        <v>0.88402777777777775</v>
      </c>
      <c r="I43" s="68">
        <v>0.88888888888888884</v>
      </c>
      <c r="J43" s="68">
        <f t="shared" si="7"/>
        <v>0.89583333333333326</v>
      </c>
      <c r="K43" s="68">
        <f t="shared" si="8"/>
        <v>0.9013888888888888</v>
      </c>
      <c r="L43" s="68">
        <f t="shared" si="9"/>
        <v>0.90624999999999989</v>
      </c>
      <c r="M43" s="68">
        <f t="shared" si="10"/>
        <v>0.91388888888888875</v>
      </c>
      <c r="N43" s="68">
        <f t="shared" si="11"/>
        <v>0.92083333333333317</v>
      </c>
      <c r="O43" s="68">
        <f t="shared" si="12"/>
        <v>0.92777777777777759</v>
      </c>
      <c r="P43" s="68">
        <f t="shared" si="13"/>
        <v>0.93472222222222201</v>
      </c>
      <c r="Q43" s="68">
        <f t="shared" si="14"/>
        <v>0.94166666666666643</v>
      </c>
      <c r="R43" s="68">
        <f t="shared" si="15"/>
        <v>0.94722222222222197</v>
      </c>
      <c r="S43" s="68">
        <f t="shared" si="16"/>
        <v>0.95069444444444418</v>
      </c>
      <c r="T43" s="174">
        <f t="shared" si="17"/>
        <v>0.95624999999999971</v>
      </c>
      <c r="U43" s="720"/>
      <c r="V43" s="721">
        <f t="shared" si="20"/>
        <v>47.67</v>
      </c>
      <c r="W43" s="68">
        <f t="shared" si="18"/>
        <v>9.4444444444444109E-2</v>
      </c>
      <c r="X43" s="69">
        <f t="shared" si="1"/>
        <v>21.220588235294194</v>
      </c>
      <c r="Y43" s="70">
        <f t="shared" si="19"/>
        <v>4.8611111111111049E-2</v>
      </c>
    </row>
    <row r="44" spans="2:25" ht="15.75" thickBot="1" x14ac:dyDescent="0.3">
      <c r="B44" s="1554"/>
      <c r="C44" s="574">
        <v>21</v>
      </c>
      <c r="D44" s="399">
        <f t="shared" si="2"/>
        <v>0.90347222222222223</v>
      </c>
      <c r="E44" s="297">
        <f t="shared" si="3"/>
        <v>0.90833333333333333</v>
      </c>
      <c r="F44" s="297">
        <f t="shared" si="4"/>
        <v>0.91180555555555554</v>
      </c>
      <c r="G44" s="297">
        <f t="shared" si="5"/>
        <v>0.91874999999999996</v>
      </c>
      <c r="H44" s="297">
        <f t="shared" si="6"/>
        <v>0.92569444444444438</v>
      </c>
      <c r="I44" s="297">
        <v>0.93055555555555547</v>
      </c>
      <c r="J44" s="297">
        <f t="shared" si="7"/>
        <v>0.93749999999999989</v>
      </c>
      <c r="K44" s="297">
        <f t="shared" si="8"/>
        <v>0.94305555555555542</v>
      </c>
      <c r="L44" s="297">
        <f t="shared" si="9"/>
        <v>0.94791666666666652</v>
      </c>
      <c r="M44" s="297">
        <f t="shared" si="10"/>
        <v>0.95555555555555538</v>
      </c>
      <c r="N44" s="297">
        <f t="shared" si="11"/>
        <v>0.9624999999999998</v>
      </c>
      <c r="O44" s="297">
        <f t="shared" si="12"/>
        <v>0.96944444444444422</v>
      </c>
      <c r="P44" s="297">
        <f t="shared" si="13"/>
        <v>0.97638888888888864</v>
      </c>
      <c r="Q44" s="297">
        <f t="shared" si="14"/>
        <v>0.98333333333333306</v>
      </c>
      <c r="R44" s="297">
        <f t="shared" si="15"/>
        <v>0.9888888888888886</v>
      </c>
      <c r="S44" s="297">
        <f t="shared" si="16"/>
        <v>0.99236111111111081</v>
      </c>
      <c r="T44" s="390">
        <f t="shared" si="17"/>
        <v>0.99791666666666634</v>
      </c>
      <c r="U44" s="722"/>
      <c r="V44" s="723">
        <f t="shared" si="20"/>
        <v>48.1</v>
      </c>
      <c r="W44" s="297">
        <f t="shared" si="18"/>
        <v>9.4444444444444109E-2</v>
      </c>
      <c r="X44" s="538">
        <f t="shared" si="1"/>
        <v>21.220588235294194</v>
      </c>
      <c r="Y44" s="315">
        <f t="shared" si="19"/>
        <v>4.166666666666663E-2</v>
      </c>
    </row>
    <row r="47" spans="2:25" x14ac:dyDescent="0.25">
      <c r="D47" s="21" t="s">
        <v>31</v>
      </c>
      <c r="E47" s="22"/>
      <c r="F47" s="22"/>
      <c r="G47" s="23"/>
      <c r="H47" s="23"/>
      <c r="I47" s="24">
        <v>20</v>
      </c>
      <c r="J47" s="22"/>
    </row>
    <row r="48" spans="2:25" x14ac:dyDescent="0.25">
      <c r="D48" s="21" t="s">
        <v>32</v>
      </c>
      <c r="E48" s="22"/>
      <c r="F48" s="22"/>
      <c r="G48" s="23"/>
      <c r="H48" s="23"/>
      <c r="I48" s="24">
        <v>1</v>
      </c>
      <c r="J48" s="22"/>
    </row>
    <row r="49" spans="4:11" x14ac:dyDescent="0.25">
      <c r="D49" s="21" t="s">
        <v>33</v>
      </c>
      <c r="E49" s="22"/>
      <c r="F49" s="22"/>
      <c r="G49" s="23"/>
      <c r="H49" s="23"/>
      <c r="I49" s="24">
        <f>+I47+I48</f>
        <v>21</v>
      </c>
      <c r="J49" s="22"/>
    </row>
    <row r="50" spans="4:11" x14ac:dyDescent="0.25">
      <c r="D50" s="21" t="s">
        <v>34</v>
      </c>
      <c r="E50" s="22"/>
      <c r="F50" s="22"/>
      <c r="G50" s="23"/>
      <c r="H50" s="23"/>
      <c r="I50" s="28">
        <f>+V22</f>
        <v>48.1</v>
      </c>
      <c r="K50" s="22" t="s">
        <v>35</v>
      </c>
    </row>
    <row r="51" spans="4:11" x14ac:dyDescent="0.25">
      <c r="D51" s="26" t="s">
        <v>36</v>
      </c>
      <c r="E51" s="27"/>
      <c r="F51" s="7"/>
      <c r="G51" s="7"/>
      <c r="H51" s="7"/>
      <c r="I51" s="28">
        <v>0</v>
      </c>
      <c r="K51" s="22" t="s">
        <v>35</v>
      </c>
    </row>
    <row r="52" spans="4:11" ht="20.25" customHeight="1" x14ac:dyDescent="0.25"/>
  </sheetData>
  <sortState xmlns:xlrd2="http://schemas.microsoft.com/office/spreadsheetml/2017/richdata2" ref="D62:E103">
    <sortCondition ref="E62:E103"/>
  </sortState>
  <mergeCells count="13">
    <mergeCell ref="B22:C22"/>
    <mergeCell ref="B23:Y23"/>
    <mergeCell ref="B24:B44"/>
    <mergeCell ref="B14:Y16"/>
    <mergeCell ref="B19:D19"/>
    <mergeCell ref="E19:S19"/>
    <mergeCell ref="T19:U19"/>
    <mergeCell ref="V19:V21"/>
    <mergeCell ref="W19:W22"/>
    <mergeCell ref="X19:X22"/>
    <mergeCell ref="Y19:Y22"/>
    <mergeCell ref="B20:C20"/>
    <mergeCell ref="B21:C21"/>
  </mergeCells>
  <pageMargins left="0.7" right="0.7" top="0.75" bottom="0.75" header="0.3" footer="0.3"/>
  <pageSetup paperSize="9" scale="4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3:Z62"/>
  <sheetViews>
    <sheetView view="pageBreakPreview" topLeftCell="A21" zoomScale="60" zoomScaleNormal="70" workbookViewId="0">
      <selection activeCell="Q56" sqref="Q56"/>
    </sheetView>
  </sheetViews>
  <sheetFormatPr baseColWidth="10" defaultRowHeight="15" x14ac:dyDescent="0.25"/>
  <sheetData>
    <row r="3" spans="2:25" x14ac:dyDescent="0.25">
      <c r="B3" s="149" t="s">
        <v>0</v>
      </c>
      <c r="C3" s="150"/>
      <c r="D3" s="150"/>
      <c r="E3" s="151"/>
      <c r="F3" s="151"/>
      <c r="G3" s="149" t="s">
        <v>1</v>
      </c>
      <c r="H3" s="151"/>
    </row>
    <row r="4" spans="2:25" x14ac:dyDescent="0.25">
      <c r="B4" s="152"/>
      <c r="C4" s="150"/>
      <c r="D4" s="150"/>
      <c r="E4" s="151"/>
      <c r="F4" s="151"/>
      <c r="G4" s="153"/>
      <c r="H4" s="151"/>
    </row>
    <row r="5" spans="2:25" x14ac:dyDescent="0.25">
      <c r="B5" s="154" t="s">
        <v>2</v>
      </c>
      <c r="C5" s="150"/>
      <c r="D5" s="150"/>
      <c r="E5" s="151"/>
      <c r="F5" s="151"/>
      <c r="G5" s="153">
        <v>200</v>
      </c>
      <c r="H5" s="151"/>
    </row>
    <row r="6" spans="2:25" x14ac:dyDescent="0.25">
      <c r="B6" s="150"/>
      <c r="C6" s="150"/>
      <c r="D6" s="150"/>
      <c r="E6" s="151"/>
      <c r="F6" s="151"/>
      <c r="G6" s="153"/>
      <c r="H6" s="151"/>
    </row>
    <row r="7" spans="2:25" x14ac:dyDescent="0.25">
      <c r="B7" s="150" t="s">
        <v>3</v>
      </c>
      <c r="C7" s="150"/>
      <c r="D7" s="150"/>
      <c r="E7" s="151"/>
      <c r="F7" s="151"/>
      <c r="G7" s="5" t="s">
        <v>403</v>
      </c>
      <c r="H7" s="151"/>
    </row>
    <row r="8" spans="2:25" x14ac:dyDescent="0.25">
      <c r="B8" s="150" t="s">
        <v>4</v>
      </c>
      <c r="C8" s="150"/>
      <c r="D8" s="150"/>
      <c r="E8" s="151"/>
      <c r="F8" s="151"/>
      <c r="G8" s="153" t="s">
        <v>5</v>
      </c>
      <c r="H8" s="151"/>
    </row>
    <row r="9" spans="2:25" x14ac:dyDescent="0.25">
      <c r="B9" s="150" t="s">
        <v>6</v>
      </c>
      <c r="C9" s="155"/>
      <c r="D9" s="155"/>
      <c r="E9" s="156"/>
      <c r="F9" s="151"/>
      <c r="G9" s="153">
        <v>204</v>
      </c>
      <c r="H9" s="151"/>
    </row>
    <row r="10" spans="2:25" x14ac:dyDescent="0.25">
      <c r="B10" s="150" t="s">
        <v>7</v>
      </c>
      <c r="C10" s="150"/>
      <c r="D10" s="150"/>
      <c r="E10" s="151"/>
      <c r="F10" s="151"/>
      <c r="G10" s="149" t="s">
        <v>61</v>
      </c>
      <c r="H10" s="151"/>
    </row>
    <row r="11" spans="2:25" x14ac:dyDescent="0.25">
      <c r="B11" s="150" t="s">
        <v>9</v>
      </c>
      <c r="C11" s="150"/>
      <c r="D11" s="150"/>
      <c r="E11" s="151"/>
      <c r="F11" s="151"/>
      <c r="G11" s="153">
        <v>204</v>
      </c>
      <c r="H11" s="151"/>
    </row>
    <row r="12" spans="2:25" x14ac:dyDescent="0.25">
      <c r="B12" s="150" t="s">
        <v>10</v>
      </c>
      <c r="C12" s="155"/>
      <c r="D12" s="155"/>
      <c r="E12" s="156"/>
      <c r="F12" s="156"/>
      <c r="G12" s="149" t="s">
        <v>11</v>
      </c>
      <c r="H12" s="151"/>
    </row>
    <row r="13" spans="2:25" ht="9" customHeight="1" thickBot="1" x14ac:dyDescent="0.3"/>
    <row r="14" spans="2:25" ht="81.75" customHeight="1" thickBot="1" x14ac:dyDescent="0.3">
      <c r="B14" s="1611" t="s">
        <v>296</v>
      </c>
      <c r="C14" s="1612"/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3"/>
    </row>
    <row r="15" spans="2:25" s="317" customFormat="1" x14ac:dyDescent="0.25">
      <c r="B15" s="1358"/>
      <c r="C15" s="1358"/>
      <c r="D15" s="1358"/>
      <c r="E15" s="1358"/>
      <c r="F15" s="1359"/>
      <c r="G15" s="1359"/>
      <c r="H15" s="1359"/>
      <c r="I15" s="1359"/>
      <c r="J15" s="1359"/>
      <c r="K15" s="1359"/>
      <c r="L15" s="1359"/>
      <c r="M15" s="1359"/>
      <c r="N15" s="1359"/>
      <c r="O15" s="1359"/>
      <c r="P15" s="1359"/>
      <c r="Q15" s="1359"/>
      <c r="R15" s="1359"/>
      <c r="S15" s="1359"/>
      <c r="T15" s="1359"/>
      <c r="U15" s="1359"/>
      <c r="V15" s="1359"/>
      <c r="Y15" s="1359"/>
    </row>
    <row r="16" spans="2:25" s="317" customFormat="1" x14ac:dyDescent="0.25">
      <c r="B16" s="1358"/>
      <c r="C16" s="1358"/>
      <c r="D16" s="1358"/>
      <c r="E16" s="1358"/>
      <c r="F16" s="1359"/>
      <c r="G16" s="1359"/>
      <c r="H16" s="1359"/>
      <c r="I16" s="1359"/>
      <c r="J16" s="1359"/>
      <c r="K16" s="1359"/>
      <c r="L16" s="1359"/>
      <c r="M16" s="1359"/>
      <c r="N16" s="1359"/>
      <c r="O16" s="1359"/>
      <c r="P16" s="1359"/>
      <c r="Q16" s="1359"/>
      <c r="R16" s="1359"/>
      <c r="S16" s="1359"/>
      <c r="T16" s="1359"/>
      <c r="U16" s="1359"/>
      <c r="V16" s="1359"/>
      <c r="Y16" s="1359"/>
    </row>
    <row r="17" spans="1:26" s="317" customFormat="1" ht="15.75" thickBot="1" x14ac:dyDescent="0.3">
      <c r="B17" s="1359"/>
      <c r="C17" s="1359"/>
      <c r="D17" s="1359"/>
      <c r="F17" s="1360"/>
      <c r="G17" s="1360"/>
      <c r="H17" s="1360"/>
      <c r="I17" s="1360"/>
      <c r="J17" s="1360"/>
      <c r="K17" s="1360"/>
      <c r="L17" s="1359"/>
      <c r="M17" s="1359"/>
      <c r="N17" s="1359"/>
      <c r="O17" s="1359"/>
      <c r="P17" s="1359"/>
      <c r="Q17" s="1360"/>
      <c r="R17" s="1360"/>
      <c r="S17" s="1360"/>
      <c r="T17" s="1360"/>
      <c r="U17" s="1360"/>
      <c r="V17" s="1359"/>
      <c r="Y17" s="1359"/>
    </row>
    <row r="18" spans="1:26" s="1" customFormat="1" ht="26.25" customHeight="1" thickBot="1" x14ac:dyDescent="0.3">
      <c r="B18" s="1508" t="s">
        <v>12</v>
      </c>
      <c r="C18" s="1509"/>
      <c r="D18" s="1549"/>
      <c r="E18" s="1516"/>
      <c r="F18" s="1515" t="s">
        <v>13</v>
      </c>
      <c r="G18" s="1549"/>
      <c r="H18" s="1549"/>
      <c r="I18" s="1549"/>
      <c r="J18" s="1549"/>
      <c r="K18" s="1549"/>
      <c r="L18" s="1549"/>
      <c r="M18" s="1549"/>
      <c r="N18" s="1549"/>
      <c r="O18" s="1549"/>
      <c r="P18" s="1549"/>
      <c r="Q18" s="1549"/>
      <c r="R18" s="1549"/>
      <c r="S18" s="1549"/>
      <c r="T18" s="1516"/>
      <c r="U18" s="1596" t="s">
        <v>24</v>
      </c>
      <c r="V18" s="1518"/>
      <c r="W18" s="1517" t="s">
        <v>25</v>
      </c>
      <c r="X18" s="1513" t="s">
        <v>26</v>
      </c>
      <c r="Y18" s="1513" t="s">
        <v>49</v>
      </c>
    </row>
    <row r="19" spans="1:26" s="1" customFormat="1" ht="70.5" customHeight="1" thickBot="1" x14ac:dyDescent="0.3">
      <c r="B19" s="1574" t="s">
        <v>56</v>
      </c>
      <c r="C19" s="1575"/>
      <c r="D19" s="1576"/>
      <c r="E19" s="905" t="s">
        <v>257</v>
      </c>
      <c r="F19" s="906" t="s">
        <v>349</v>
      </c>
      <c r="G19" s="906" t="s">
        <v>18</v>
      </c>
      <c r="H19" s="909" t="s">
        <v>359</v>
      </c>
      <c r="I19" s="906" t="s">
        <v>360</v>
      </c>
      <c r="J19" s="906" t="s">
        <v>361</v>
      </c>
      <c r="K19" s="909" t="s">
        <v>356</v>
      </c>
      <c r="L19" s="909" t="s">
        <v>57</v>
      </c>
      <c r="M19" s="909" t="s">
        <v>58</v>
      </c>
      <c r="N19" s="906" t="s">
        <v>52</v>
      </c>
      <c r="O19" s="906" t="s">
        <v>355</v>
      </c>
      <c r="P19" s="909" t="s">
        <v>57</v>
      </c>
      <c r="Q19" s="909" t="s">
        <v>356</v>
      </c>
      <c r="R19" s="906" t="s">
        <v>360</v>
      </c>
      <c r="S19" s="906" t="s">
        <v>349</v>
      </c>
      <c r="T19" s="908" t="s">
        <v>257</v>
      </c>
      <c r="U19" s="1512"/>
      <c r="V19" s="1539"/>
      <c r="W19" s="1550"/>
      <c r="X19" s="1514"/>
      <c r="Y19" s="1514"/>
    </row>
    <row r="20" spans="1:26" s="1" customFormat="1" ht="33.75" customHeight="1" thickBot="1" x14ac:dyDescent="0.3">
      <c r="B20" s="1508" t="s">
        <v>28</v>
      </c>
      <c r="C20" s="1509"/>
      <c r="D20" s="1510"/>
      <c r="E20" s="203">
        <v>0</v>
      </c>
      <c r="F20" s="204">
        <v>2.4</v>
      </c>
      <c r="G20" s="205">
        <v>2.2400000000000002</v>
      </c>
      <c r="H20" s="205">
        <v>3.17</v>
      </c>
      <c r="I20" s="205">
        <v>2.7</v>
      </c>
      <c r="J20" s="205">
        <v>3.25</v>
      </c>
      <c r="K20" s="205">
        <v>5</v>
      </c>
      <c r="L20" s="205">
        <v>4</v>
      </c>
      <c r="M20" s="205">
        <v>2</v>
      </c>
      <c r="N20" s="205">
        <v>1.7</v>
      </c>
      <c r="O20" s="205">
        <v>5.7</v>
      </c>
      <c r="P20" s="205">
        <v>3</v>
      </c>
      <c r="Q20" s="205">
        <v>3.25</v>
      </c>
      <c r="R20" s="205">
        <v>2.7</v>
      </c>
      <c r="S20" s="205">
        <v>3.17</v>
      </c>
      <c r="T20" s="205">
        <v>2.2400000000000002</v>
      </c>
      <c r="U20" s="1597"/>
      <c r="V20" s="1519"/>
      <c r="W20" s="1550"/>
      <c r="X20" s="1514"/>
      <c r="Y20" s="1514"/>
    </row>
    <row r="21" spans="1:26" s="1" customFormat="1" ht="51.75" customHeight="1" thickBot="1" x14ac:dyDescent="0.3">
      <c r="B21" s="1536" t="s">
        <v>29</v>
      </c>
      <c r="C21" s="1537"/>
      <c r="D21" s="1538"/>
      <c r="E21" s="206">
        <f>+E20</f>
        <v>0</v>
      </c>
      <c r="F21" s="207">
        <f t="shared" ref="F21:T21" si="0">+F20+E21</f>
        <v>2.4</v>
      </c>
      <c r="G21" s="207">
        <f t="shared" si="0"/>
        <v>4.6400000000000006</v>
      </c>
      <c r="H21" s="207">
        <f t="shared" si="0"/>
        <v>7.8100000000000005</v>
      </c>
      <c r="I21" s="207">
        <f t="shared" si="0"/>
        <v>10.510000000000002</v>
      </c>
      <c r="J21" s="207">
        <f t="shared" si="0"/>
        <v>13.760000000000002</v>
      </c>
      <c r="K21" s="207">
        <f t="shared" si="0"/>
        <v>18.760000000000002</v>
      </c>
      <c r="L21" s="207">
        <f t="shared" si="0"/>
        <v>22.76</v>
      </c>
      <c r="M21" s="207">
        <f t="shared" si="0"/>
        <v>24.76</v>
      </c>
      <c r="N21" s="207">
        <f t="shared" si="0"/>
        <v>26.46</v>
      </c>
      <c r="O21" s="207">
        <f t="shared" si="0"/>
        <v>32.160000000000004</v>
      </c>
      <c r="P21" s="207">
        <f t="shared" si="0"/>
        <v>35.160000000000004</v>
      </c>
      <c r="Q21" s="207">
        <v>36</v>
      </c>
      <c r="R21" s="207">
        <f t="shared" si="0"/>
        <v>38.700000000000003</v>
      </c>
      <c r="S21" s="207">
        <f t="shared" si="0"/>
        <v>41.870000000000005</v>
      </c>
      <c r="T21" s="560">
        <f t="shared" si="0"/>
        <v>44.110000000000007</v>
      </c>
      <c r="U21" s="1566">
        <v>56.4</v>
      </c>
      <c r="V21" s="1567"/>
      <c r="W21" s="1550"/>
      <c r="X21" s="1514"/>
      <c r="Y21" s="1514"/>
    </row>
    <row r="22" spans="1:26" ht="15.75" thickBot="1" x14ac:dyDescent="0.3">
      <c r="B22" s="1614" t="s">
        <v>48</v>
      </c>
      <c r="C22" s="1615"/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08"/>
      <c r="V22" s="1608"/>
      <c r="W22" s="1607"/>
      <c r="X22" s="1607"/>
      <c r="Y22" s="1609"/>
    </row>
    <row r="23" spans="1:26" x14ac:dyDescent="0.25">
      <c r="A23" s="54"/>
      <c r="B23" s="1522" t="s">
        <v>30</v>
      </c>
      <c r="C23" s="17">
        <v>1</v>
      </c>
      <c r="D23" s="375"/>
      <c r="E23" s="1361">
        <v>0.17083333333333331</v>
      </c>
      <c r="F23" s="1361">
        <v>0.17916666666666664</v>
      </c>
      <c r="G23" s="1361">
        <v>0.18333333333333332</v>
      </c>
      <c r="H23" s="1361">
        <v>0.19027777777777777</v>
      </c>
      <c r="I23" s="1361">
        <v>0.19444444444444445</v>
      </c>
      <c r="J23" s="1361">
        <v>0.20069444444444445</v>
      </c>
      <c r="K23" s="1361">
        <v>0.20694444444444446</v>
      </c>
      <c r="L23" s="1361">
        <v>0.21527777777777779</v>
      </c>
      <c r="M23" s="1361">
        <v>0.22222222222222224</v>
      </c>
      <c r="N23" s="1361">
        <v>0.22916666666666669</v>
      </c>
      <c r="O23" s="1361">
        <v>0.23611111111111113</v>
      </c>
      <c r="P23" s="1361">
        <v>0.24444444444444446</v>
      </c>
      <c r="Q23" s="1361">
        <v>0.25138888888888888</v>
      </c>
      <c r="R23" s="1361">
        <v>0.25972222222222224</v>
      </c>
      <c r="S23" s="1361">
        <v>0.27430555555555558</v>
      </c>
      <c r="T23" s="1361">
        <v>0.28263888888888894</v>
      </c>
      <c r="U23" s="1151"/>
      <c r="V23" s="44">
        <f>+U21</f>
        <v>56.4</v>
      </c>
      <c r="W23" s="194">
        <f t="shared" ref="W23:W51" si="1">+T23-E23</f>
        <v>0.11180555555555563</v>
      </c>
      <c r="X23" s="169">
        <f t="shared" ref="X23:X53" si="2">60*$J$59/(W23*60*24)</f>
        <v>21.018633540372655</v>
      </c>
      <c r="Y23" s="34"/>
      <c r="Z23" s="54"/>
    </row>
    <row r="24" spans="1:26" x14ac:dyDescent="0.25">
      <c r="A24" s="54"/>
      <c r="B24" s="1523"/>
      <c r="C24" s="18">
        <v>2</v>
      </c>
      <c r="D24" s="376"/>
      <c r="E24" s="1361">
        <v>0.19583333333333333</v>
      </c>
      <c r="F24" s="1361">
        <v>0.20416666666666666</v>
      </c>
      <c r="G24" s="1361">
        <v>0.20833333333333334</v>
      </c>
      <c r="H24" s="1361">
        <v>0.21527777777777779</v>
      </c>
      <c r="I24" s="1361">
        <v>0.21944444444444447</v>
      </c>
      <c r="J24" s="1361">
        <v>0.22569444444444448</v>
      </c>
      <c r="K24" s="1361">
        <v>0.23194444444444448</v>
      </c>
      <c r="L24" s="1361">
        <v>0.24027777777777781</v>
      </c>
      <c r="M24" s="1361">
        <v>0.24722222222222226</v>
      </c>
      <c r="N24" s="1361">
        <v>0.25416666666666671</v>
      </c>
      <c r="O24" s="1361">
        <v>0.26111111111111118</v>
      </c>
      <c r="P24" s="1361">
        <v>0.26944444444444454</v>
      </c>
      <c r="Q24" s="1361">
        <v>0.27638888888888896</v>
      </c>
      <c r="R24" s="1361">
        <v>0.28472222222222232</v>
      </c>
      <c r="S24" s="1361">
        <v>0.29930555555555566</v>
      </c>
      <c r="T24" s="1361">
        <v>0.30763888888888902</v>
      </c>
      <c r="U24" s="1152"/>
      <c r="V24" s="48">
        <f>+U21</f>
        <v>56.4</v>
      </c>
      <c r="W24" s="195">
        <f t="shared" si="1"/>
        <v>0.11180555555555569</v>
      </c>
      <c r="X24" s="172">
        <f t="shared" si="2"/>
        <v>21.018633540372647</v>
      </c>
      <c r="Y24" s="38">
        <f t="shared" ref="Y24:Y51" si="3">+E24-E23</f>
        <v>2.5000000000000022E-2</v>
      </c>
      <c r="Z24" s="54"/>
    </row>
    <row r="25" spans="1:26" x14ac:dyDescent="0.25">
      <c r="A25" s="54"/>
      <c r="B25" s="1523"/>
      <c r="C25" s="18">
        <v>3</v>
      </c>
      <c r="D25" s="376"/>
      <c r="E25" s="1361">
        <v>0.21874999999999997</v>
      </c>
      <c r="F25" s="1361">
        <v>0.2291666666666666</v>
      </c>
      <c r="G25" s="1361">
        <v>0.23402777777777772</v>
      </c>
      <c r="H25" s="1361">
        <v>0.24097222222222214</v>
      </c>
      <c r="I25" s="1361">
        <v>0.2451388888888888</v>
      </c>
      <c r="J25" s="1361">
        <v>0.25208333333333321</v>
      </c>
      <c r="K25" s="1361">
        <v>0.25833333333333319</v>
      </c>
      <c r="L25" s="1361">
        <v>0.26666666666666655</v>
      </c>
      <c r="M25" s="1361">
        <v>0.27499999999999991</v>
      </c>
      <c r="N25" s="1361">
        <v>0.28194444444444433</v>
      </c>
      <c r="O25" s="1361">
        <v>0.28888888888888875</v>
      </c>
      <c r="P25" s="1361">
        <v>0.29791666666666655</v>
      </c>
      <c r="Q25" s="1361">
        <v>0.30555555555555541</v>
      </c>
      <c r="R25" s="1361">
        <v>0.31527777777777766</v>
      </c>
      <c r="S25" s="1361">
        <v>0.32986111111111099</v>
      </c>
      <c r="T25" s="1361">
        <v>0.34027777777777768</v>
      </c>
      <c r="U25" s="1152"/>
      <c r="V25" s="48">
        <f>+V24</f>
        <v>56.4</v>
      </c>
      <c r="W25" s="195">
        <f>+T25-E25</f>
        <v>0.12152777777777771</v>
      </c>
      <c r="X25" s="172">
        <f t="shared" si="2"/>
        <v>19.337142857142869</v>
      </c>
      <c r="Y25" s="38">
        <f t="shared" si="3"/>
        <v>2.2916666666666641E-2</v>
      </c>
      <c r="Z25" s="54"/>
    </row>
    <row r="26" spans="1:26" x14ac:dyDescent="0.25">
      <c r="A26" s="54"/>
      <c r="B26" s="1523"/>
      <c r="C26" s="18">
        <v>4</v>
      </c>
      <c r="D26" s="376"/>
      <c r="E26" s="1361">
        <v>0.24375000000000011</v>
      </c>
      <c r="F26" s="1361">
        <v>0.25416666666666676</v>
      </c>
      <c r="G26" s="1361">
        <v>0.25902777777777786</v>
      </c>
      <c r="H26" s="1361">
        <v>0.26597222222222228</v>
      </c>
      <c r="I26" s="1361">
        <v>0.27013888888888893</v>
      </c>
      <c r="J26" s="1361">
        <v>0.27708333333333335</v>
      </c>
      <c r="K26" s="1361">
        <v>0.28333333333333333</v>
      </c>
      <c r="L26" s="1361">
        <v>0.29166666666666669</v>
      </c>
      <c r="M26" s="1361">
        <v>0.30000000000000004</v>
      </c>
      <c r="N26" s="1361">
        <v>0.30694444444444446</v>
      </c>
      <c r="O26" s="1361">
        <v>0.31388888888888888</v>
      </c>
      <c r="P26" s="1361">
        <v>0.32291666666666669</v>
      </c>
      <c r="Q26" s="1361">
        <v>0.33055555555555555</v>
      </c>
      <c r="R26" s="1361">
        <v>0.34027777777777779</v>
      </c>
      <c r="S26" s="1361">
        <v>0.35486111111111113</v>
      </c>
      <c r="T26" s="1361">
        <v>0.36527777777777781</v>
      </c>
      <c r="U26" s="1152"/>
      <c r="V26" s="48">
        <f t="shared" ref="V26:V51" si="4">+V23</f>
        <v>56.4</v>
      </c>
      <c r="W26" s="195">
        <f t="shared" si="1"/>
        <v>0.12152777777777771</v>
      </c>
      <c r="X26" s="172">
        <f t="shared" si="2"/>
        <v>19.337142857142869</v>
      </c>
      <c r="Y26" s="38">
        <f t="shared" si="3"/>
        <v>2.5000000000000133E-2</v>
      </c>
      <c r="Z26" s="54"/>
    </row>
    <row r="27" spans="1:26" x14ac:dyDescent="0.25">
      <c r="A27" s="54"/>
      <c r="B27" s="1523"/>
      <c r="C27" s="18">
        <v>5</v>
      </c>
      <c r="D27" s="376"/>
      <c r="E27" s="1361">
        <v>0.26597222222222239</v>
      </c>
      <c r="F27" s="1361">
        <v>0.27638888888888902</v>
      </c>
      <c r="G27" s="1361">
        <v>0.28125000000000011</v>
      </c>
      <c r="H27" s="1361">
        <v>0.28819444444444453</v>
      </c>
      <c r="I27" s="1361">
        <v>0.29236111111111118</v>
      </c>
      <c r="J27" s="1361">
        <v>0.2993055555555556</v>
      </c>
      <c r="K27" s="1361">
        <v>0.30555555555555558</v>
      </c>
      <c r="L27" s="1361">
        <v>0.31388888888888894</v>
      </c>
      <c r="M27" s="1361">
        <v>0.3222222222222223</v>
      </c>
      <c r="N27" s="1361">
        <v>0.32916666666666672</v>
      </c>
      <c r="O27" s="1361">
        <v>0.33611111111111114</v>
      </c>
      <c r="P27" s="1361">
        <v>0.34513888888888894</v>
      </c>
      <c r="Q27" s="1361">
        <v>0.3527777777777778</v>
      </c>
      <c r="R27" s="1361">
        <v>0.36250000000000004</v>
      </c>
      <c r="S27" s="1361">
        <v>0.37708333333333338</v>
      </c>
      <c r="T27" s="1361">
        <v>0.38750000000000007</v>
      </c>
      <c r="U27" s="1152"/>
      <c r="V27" s="48">
        <f t="shared" si="4"/>
        <v>56.4</v>
      </c>
      <c r="W27" s="195">
        <f t="shared" si="1"/>
        <v>0.12152777777777768</v>
      </c>
      <c r="X27" s="172">
        <f t="shared" si="2"/>
        <v>19.337142857142872</v>
      </c>
      <c r="Y27" s="38">
        <f t="shared" si="3"/>
        <v>2.2222222222222282E-2</v>
      </c>
      <c r="Z27" s="54"/>
    </row>
    <row r="28" spans="1:26" x14ac:dyDescent="0.25">
      <c r="A28" s="54"/>
      <c r="B28" s="1523"/>
      <c r="C28" s="18">
        <v>6</v>
      </c>
      <c r="D28" s="376"/>
      <c r="E28" s="1361">
        <v>0.28819444444444464</v>
      </c>
      <c r="F28" s="1361">
        <v>0.29861111111111127</v>
      </c>
      <c r="G28" s="1361">
        <v>0.30347222222222237</v>
      </c>
      <c r="H28" s="1361">
        <v>0.31041666666666679</v>
      </c>
      <c r="I28" s="1361">
        <v>0.31458333333333344</v>
      </c>
      <c r="J28" s="1361">
        <v>0.32152777777777786</v>
      </c>
      <c r="K28" s="1361">
        <v>0.32777777777777783</v>
      </c>
      <c r="L28" s="1361">
        <v>0.33611111111111119</v>
      </c>
      <c r="M28" s="1361">
        <v>0.34444444444444455</v>
      </c>
      <c r="N28" s="1361">
        <v>0.35138888888888897</v>
      </c>
      <c r="O28" s="1361">
        <v>0.35833333333333339</v>
      </c>
      <c r="P28" s="1361">
        <v>0.36736111111111119</v>
      </c>
      <c r="Q28" s="1361">
        <v>0.37500000000000006</v>
      </c>
      <c r="R28" s="1361">
        <v>0.3847222222222223</v>
      </c>
      <c r="S28" s="1361">
        <v>0.39930555555555564</v>
      </c>
      <c r="T28" s="1361">
        <v>0.40972222222222232</v>
      </c>
      <c r="U28" s="1152"/>
      <c r="V28" s="48">
        <f t="shared" si="4"/>
        <v>56.4</v>
      </c>
      <c r="W28" s="195">
        <f t="shared" si="1"/>
        <v>0.12152777777777768</v>
      </c>
      <c r="X28" s="172">
        <f t="shared" si="2"/>
        <v>19.337142857142872</v>
      </c>
      <c r="Y28" s="38">
        <f t="shared" si="3"/>
        <v>2.2222222222222254E-2</v>
      </c>
      <c r="Z28" s="54"/>
    </row>
    <row r="29" spans="1:26" x14ac:dyDescent="0.25">
      <c r="A29" s="54"/>
      <c r="B29" s="1523"/>
      <c r="C29" s="18">
        <v>7</v>
      </c>
      <c r="D29" s="376"/>
      <c r="E29" s="1361">
        <v>0.3104166666666669</v>
      </c>
      <c r="F29" s="1361">
        <v>0.32083333333333353</v>
      </c>
      <c r="G29" s="1361">
        <v>0.32569444444444462</v>
      </c>
      <c r="H29" s="1361">
        <v>0.33263888888888904</v>
      </c>
      <c r="I29" s="1361">
        <v>0.33680555555555569</v>
      </c>
      <c r="J29" s="1361">
        <v>0.34375000000000011</v>
      </c>
      <c r="K29" s="1361">
        <v>0.35000000000000009</v>
      </c>
      <c r="L29" s="1361">
        <v>0.35833333333333345</v>
      </c>
      <c r="M29" s="1361">
        <v>0.36666666666666681</v>
      </c>
      <c r="N29" s="1361">
        <v>0.37361111111111123</v>
      </c>
      <c r="O29" s="1361">
        <v>0.38055555555555565</v>
      </c>
      <c r="P29" s="1361">
        <v>0.38958333333333345</v>
      </c>
      <c r="Q29" s="1361">
        <v>0.39722222222222231</v>
      </c>
      <c r="R29" s="1361">
        <v>0.40694444444444455</v>
      </c>
      <c r="S29" s="1361">
        <v>0.42152777777777789</v>
      </c>
      <c r="T29" s="1361">
        <v>0.43194444444444458</v>
      </c>
      <c r="U29" s="1152"/>
      <c r="V29" s="48">
        <f t="shared" si="4"/>
        <v>56.4</v>
      </c>
      <c r="W29" s="195">
        <f t="shared" si="1"/>
        <v>0.12152777777777768</v>
      </c>
      <c r="X29" s="172">
        <f t="shared" si="2"/>
        <v>19.337142857142872</v>
      </c>
      <c r="Y29" s="38">
        <f t="shared" si="3"/>
        <v>2.2222222222222254E-2</v>
      </c>
      <c r="Z29" s="54"/>
    </row>
    <row r="30" spans="1:26" x14ac:dyDescent="0.25">
      <c r="A30" s="54"/>
      <c r="B30" s="1523"/>
      <c r="C30" s="18">
        <v>8</v>
      </c>
      <c r="D30" s="376"/>
      <c r="E30" s="1361">
        <v>0.33263888888888915</v>
      </c>
      <c r="F30" s="1361">
        <v>0.34305555555555578</v>
      </c>
      <c r="G30" s="1361">
        <v>0.34791666666666687</v>
      </c>
      <c r="H30" s="1361">
        <v>0.35486111111111129</v>
      </c>
      <c r="I30" s="1361">
        <v>0.35902777777777795</v>
      </c>
      <c r="J30" s="1361">
        <v>0.36597222222222237</v>
      </c>
      <c r="K30" s="1361">
        <v>0.37222222222222234</v>
      </c>
      <c r="L30" s="1361">
        <v>0.3805555555555557</v>
      </c>
      <c r="M30" s="1361">
        <v>0.38888888888888906</v>
      </c>
      <c r="N30" s="1361">
        <v>0.39583333333333348</v>
      </c>
      <c r="O30" s="1361">
        <v>0.4027777777777779</v>
      </c>
      <c r="P30" s="1361">
        <v>0.4118055555555557</v>
      </c>
      <c r="Q30" s="1361">
        <v>0.41944444444444456</v>
      </c>
      <c r="R30" s="1361">
        <v>0.42916666666666681</v>
      </c>
      <c r="S30" s="1361">
        <v>0.44375000000000014</v>
      </c>
      <c r="T30" s="1361">
        <v>0.45416666666666683</v>
      </c>
      <c r="U30" s="1152"/>
      <c r="V30" s="48">
        <f t="shared" si="4"/>
        <v>56.4</v>
      </c>
      <c r="W30" s="195">
        <f t="shared" si="1"/>
        <v>0.12152777777777768</v>
      </c>
      <c r="X30" s="172">
        <f t="shared" si="2"/>
        <v>19.337142857142872</v>
      </c>
      <c r="Y30" s="38">
        <f t="shared" si="3"/>
        <v>2.2222222222222254E-2</v>
      </c>
      <c r="Z30" s="54"/>
    </row>
    <row r="31" spans="1:26" x14ac:dyDescent="0.25">
      <c r="A31" s="54"/>
      <c r="B31" s="1523"/>
      <c r="C31" s="18">
        <v>9</v>
      </c>
      <c r="D31" s="376"/>
      <c r="E31" s="1361">
        <v>0.35763888888888917</v>
      </c>
      <c r="F31" s="1361">
        <v>0.3680555555555558</v>
      </c>
      <c r="G31" s="1361">
        <v>0.3729166666666669</v>
      </c>
      <c r="H31" s="1361">
        <v>0.37986111111111132</v>
      </c>
      <c r="I31" s="1361">
        <v>0.38402777777777797</v>
      </c>
      <c r="J31" s="1361">
        <v>0.39097222222222239</v>
      </c>
      <c r="K31" s="1361">
        <v>0.39722222222222237</v>
      </c>
      <c r="L31" s="1361">
        <v>0.40555555555555572</v>
      </c>
      <c r="M31" s="1361">
        <v>0.41388888888888908</v>
      </c>
      <c r="N31" s="1361">
        <v>0.4208333333333335</v>
      </c>
      <c r="O31" s="1361">
        <v>0.42777777777777792</v>
      </c>
      <c r="P31" s="1361">
        <v>0.43680555555555572</v>
      </c>
      <c r="Q31" s="1361">
        <v>0.44444444444444459</v>
      </c>
      <c r="R31" s="1361">
        <v>0.45416666666666683</v>
      </c>
      <c r="S31" s="1361">
        <v>0.46875000000000017</v>
      </c>
      <c r="T31" s="1361">
        <v>0.47916666666666685</v>
      </c>
      <c r="U31" s="1152"/>
      <c r="V31" s="48">
        <f t="shared" si="4"/>
        <v>56.4</v>
      </c>
      <c r="W31" s="195">
        <f t="shared" si="1"/>
        <v>0.12152777777777768</v>
      </c>
      <c r="X31" s="172">
        <f t="shared" si="2"/>
        <v>19.337142857142872</v>
      </c>
      <c r="Y31" s="38">
        <f t="shared" si="3"/>
        <v>2.5000000000000022E-2</v>
      </c>
      <c r="Z31" s="54"/>
    </row>
    <row r="32" spans="1:26" x14ac:dyDescent="0.25">
      <c r="A32" s="54"/>
      <c r="B32" s="1523"/>
      <c r="C32" s="18">
        <v>10</v>
      </c>
      <c r="D32" s="376"/>
      <c r="E32" s="1361">
        <v>0.38263888888888919</v>
      </c>
      <c r="F32" s="1361">
        <v>0.39305555555555582</v>
      </c>
      <c r="G32" s="1361">
        <v>0.39791666666666692</v>
      </c>
      <c r="H32" s="1361">
        <v>0.40486111111111134</v>
      </c>
      <c r="I32" s="1361">
        <v>0.40902777777777799</v>
      </c>
      <c r="J32" s="1361">
        <v>0.41597222222222241</v>
      </c>
      <c r="K32" s="1361">
        <v>0.42222222222222239</v>
      </c>
      <c r="L32" s="1361">
        <v>0.43055555555555575</v>
      </c>
      <c r="M32" s="1361">
        <v>0.43888888888888911</v>
      </c>
      <c r="N32" s="1361">
        <v>0.44583333333333353</v>
      </c>
      <c r="O32" s="1361">
        <v>0.45277777777777795</v>
      </c>
      <c r="P32" s="1361">
        <v>0.46180555555555575</v>
      </c>
      <c r="Q32" s="1361">
        <v>0.46944444444444461</v>
      </c>
      <c r="R32" s="1361">
        <v>0.47916666666666685</v>
      </c>
      <c r="S32" s="1361">
        <v>0.49375000000000019</v>
      </c>
      <c r="T32" s="1361">
        <v>0.50416666666666687</v>
      </c>
      <c r="U32" s="1152"/>
      <c r="V32" s="48">
        <f t="shared" si="4"/>
        <v>56.4</v>
      </c>
      <c r="W32" s="195">
        <f t="shared" si="1"/>
        <v>0.12152777777777768</v>
      </c>
      <c r="X32" s="172">
        <f t="shared" si="2"/>
        <v>19.337142857142872</v>
      </c>
      <c r="Y32" s="38">
        <f t="shared" si="3"/>
        <v>2.5000000000000022E-2</v>
      </c>
      <c r="Z32" s="54"/>
    </row>
    <row r="33" spans="1:26" x14ac:dyDescent="0.25">
      <c r="A33" s="54"/>
      <c r="B33" s="1523"/>
      <c r="C33" s="18">
        <v>11</v>
      </c>
      <c r="D33" s="376"/>
      <c r="E33" s="1361">
        <v>0.40763888888888922</v>
      </c>
      <c r="F33" s="1361">
        <v>0.41805555555555585</v>
      </c>
      <c r="G33" s="1361">
        <v>0.42291666666666694</v>
      </c>
      <c r="H33" s="1361">
        <v>0.42986111111111136</v>
      </c>
      <c r="I33" s="1361">
        <v>0.43402777777777801</v>
      </c>
      <c r="J33" s="1361">
        <v>0.44097222222222243</v>
      </c>
      <c r="K33" s="1361">
        <v>0.44722222222222241</v>
      </c>
      <c r="L33" s="1361">
        <v>0.45555555555555577</v>
      </c>
      <c r="M33" s="1361">
        <v>0.46388888888888913</v>
      </c>
      <c r="N33" s="1361">
        <v>0.47083333333333355</v>
      </c>
      <c r="O33" s="1361">
        <v>0.47777777777777797</v>
      </c>
      <c r="P33" s="1361">
        <v>0.48680555555555577</v>
      </c>
      <c r="Q33" s="1361">
        <v>0.49444444444444463</v>
      </c>
      <c r="R33" s="1361">
        <v>0.50416666666666687</v>
      </c>
      <c r="S33" s="1361">
        <v>0.51875000000000027</v>
      </c>
      <c r="T33" s="1361">
        <v>0.5291666666666669</v>
      </c>
      <c r="U33" s="1152"/>
      <c r="V33" s="48">
        <f t="shared" si="4"/>
        <v>56.4</v>
      </c>
      <c r="W33" s="195">
        <f t="shared" si="1"/>
        <v>0.12152777777777768</v>
      </c>
      <c r="X33" s="172">
        <f t="shared" si="2"/>
        <v>19.337142857142872</v>
      </c>
      <c r="Y33" s="38">
        <f t="shared" si="3"/>
        <v>2.5000000000000022E-2</v>
      </c>
      <c r="Z33" s="54"/>
    </row>
    <row r="34" spans="1:26" x14ac:dyDescent="0.25">
      <c r="A34" s="54"/>
      <c r="B34" s="1523"/>
      <c r="C34" s="18">
        <v>12</v>
      </c>
      <c r="D34" s="376"/>
      <c r="E34" s="1361">
        <v>0.43263888888888924</v>
      </c>
      <c r="F34" s="1361">
        <v>0.44305555555555587</v>
      </c>
      <c r="G34" s="1361">
        <v>0.44791666666666696</v>
      </c>
      <c r="H34" s="1361">
        <v>0.45486111111111138</v>
      </c>
      <c r="I34" s="1361">
        <v>0.45902777777777803</v>
      </c>
      <c r="J34" s="1361">
        <v>0.46597222222222245</v>
      </c>
      <c r="K34" s="1361">
        <v>0.47222222222222243</v>
      </c>
      <c r="L34" s="1361">
        <v>0.48055555555555579</v>
      </c>
      <c r="M34" s="1361">
        <v>0.48888888888888915</v>
      </c>
      <c r="N34" s="1361">
        <v>0.49583333333333357</v>
      </c>
      <c r="O34" s="1361">
        <v>0.50277777777777799</v>
      </c>
      <c r="P34" s="1361">
        <v>0.51180555555555574</v>
      </c>
      <c r="Q34" s="1361">
        <v>0.5194444444444446</v>
      </c>
      <c r="R34" s="1361">
        <v>0.52916666666666679</v>
      </c>
      <c r="S34" s="1361">
        <v>0.54375000000000018</v>
      </c>
      <c r="T34" s="1361">
        <v>0.55416666666666681</v>
      </c>
      <c r="U34" s="1152"/>
      <c r="V34" s="48">
        <f t="shared" si="4"/>
        <v>56.4</v>
      </c>
      <c r="W34" s="195">
        <f t="shared" si="1"/>
        <v>0.12152777777777757</v>
      </c>
      <c r="X34" s="172">
        <f t="shared" si="2"/>
        <v>19.33714285714289</v>
      </c>
      <c r="Y34" s="38">
        <f t="shared" si="3"/>
        <v>2.5000000000000022E-2</v>
      </c>
      <c r="Z34" s="54"/>
    </row>
    <row r="35" spans="1:26" x14ac:dyDescent="0.25">
      <c r="A35" s="54"/>
      <c r="B35" s="1523"/>
      <c r="C35" s="18">
        <v>13</v>
      </c>
      <c r="D35" s="376"/>
      <c r="E35" s="1361">
        <v>0.45763888888888926</v>
      </c>
      <c r="F35" s="1361">
        <v>0.46805555555555589</v>
      </c>
      <c r="G35" s="1361">
        <v>0.47291666666666698</v>
      </c>
      <c r="H35" s="1361">
        <v>0.4798611111111114</v>
      </c>
      <c r="I35" s="1361">
        <v>0.48402777777777806</v>
      </c>
      <c r="J35" s="1361">
        <v>0.49097222222222248</v>
      </c>
      <c r="K35" s="1361">
        <v>0.49722222222222245</v>
      </c>
      <c r="L35" s="1361">
        <v>0.50555555555555576</v>
      </c>
      <c r="M35" s="1361">
        <v>0.51388888888888906</v>
      </c>
      <c r="N35" s="1361">
        <v>0.52083333333333348</v>
      </c>
      <c r="O35" s="1361">
        <v>0.5277777777777779</v>
      </c>
      <c r="P35" s="1361">
        <v>0.53680555555555565</v>
      </c>
      <c r="Q35" s="1361">
        <v>0.54444444444444451</v>
      </c>
      <c r="R35" s="1361">
        <v>0.5541666666666667</v>
      </c>
      <c r="S35" s="1361">
        <v>0.56875000000000009</v>
      </c>
      <c r="T35" s="1361">
        <v>0.57916666666666672</v>
      </c>
      <c r="U35" s="1152"/>
      <c r="V35" s="48">
        <f t="shared" si="4"/>
        <v>56.4</v>
      </c>
      <c r="W35" s="195">
        <f t="shared" si="1"/>
        <v>0.12152777777777746</v>
      </c>
      <c r="X35" s="172">
        <f t="shared" si="2"/>
        <v>19.337142857142908</v>
      </c>
      <c r="Y35" s="38">
        <f t="shared" si="3"/>
        <v>2.5000000000000022E-2</v>
      </c>
      <c r="Z35" s="54"/>
    </row>
    <row r="36" spans="1:26" x14ac:dyDescent="0.25">
      <c r="A36" s="54"/>
      <c r="B36" s="1523"/>
      <c r="C36" s="18">
        <v>14</v>
      </c>
      <c r="D36" s="376"/>
      <c r="E36" s="1361">
        <v>0.48263888888888928</v>
      </c>
      <c r="F36" s="1361">
        <v>0.49305555555555591</v>
      </c>
      <c r="G36" s="1361">
        <v>0.49791666666666701</v>
      </c>
      <c r="H36" s="1361">
        <v>0.50486111111111143</v>
      </c>
      <c r="I36" s="1361">
        <v>0.50902777777777808</v>
      </c>
      <c r="J36" s="1361">
        <v>0.5159722222222225</v>
      </c>
      <c r="K36" s="1361">
        <v>0.52222222222222248</v>
      </c>
      <c r="L36" s="1361">
        <v>0.53055555555555578</v>
      </c>
      <c r="M36" s="1361">
        <v>0.53888888888888908</v>
      </c>
      <c r="N36" s="1361">
        <v>0.5458333333333335</v>
      </c>
      <c r="O36" s="1361">
        <v>0.55277777777777792</v>
      </c>
      <c r="P36" s="1361">
        <v>0.56180555555555567</v>
      </c>
      <c r="Q36" s="1361">
        <v>0.56944444444444453</v>
      </c>
      <c r="R36" s="1361">
        <v>0.57916666666666672</v>
      </c>
      <c r="S36" s="1361">
        <v>0.59375</v>
      </c>
      <c r="T36" s="1361">
        <v>0.60416666666666663</v>
      </c>
      <c r="U36" s="1152"/>
      <c r="V36" s="48">
        <f t="shared" si="4"/>
        <v>56.4</v>
      </c>
      <c r="W36" s="195">
        <f>+T36-E36</f>
        <v>0.12152777777777735</v>
      </c>
      <c r="X36" s="172">
        <f t="shared" si="2"/>
        <v>19.337142857142926</v>
      </c>
      <c r="Y36" s="38">
        <f t="shared" si="3"/>
        <v>2.5000000000000022E-2</v>
      </c>
      <c r="Z36" s="54"/>
    </row>
    <row r="37" spans="1:26" x14ac:dyDescent="0.25">
      <c r="A37" s="54"/>
      <c r="B37" s="1523"/>
      <c r="C37" s="18">
        <v>15</v>
      </c>
      <c r="D37" s="376"/>
      <c r="E37" s="1361">
        <v>0.50763888888888919</v>
      </c>
      <c r="F37" s="1361">
        <v>0.51805555555555582</v>
      </c>
      <c r="G37" s="1361">
        <v>0.52291666666666692</v>
      </c>
      <c r="H37" s="1361">
        <v>0.52986111111111134</v>
      </c>
      <c r="I37" s="1361">
        <v>0.53402777777777799</v>
      </c>
      <c r="J37" s="1361">
        <v>0.54097222222222241</v>
      </c>
      <c r="K37" s="1361">
        <v>0.54722222222222239</v>
      </c>
      <c r="L37" s="1361">
        <v>0.55555555555555569</v>
      </c>
      <c r="M37" s="1361">
        <v>0.56388888888888899</v>
      </c>
      <c r="N37" s="1361">
        <v>0.57083333333333341</v>
      </c>
      <c r="O37" s="1361">
        <v>0.57777777777777783</v>
      </c>
      <c r="P37" s="1361">
        <v>0.58680555555555558</v>
      </c>
      <c r="Q37" s="1361">
        <v>0.59444444444444444</v>
      </c>
      <c r="R37" s="1361">
        <v>0.60416666666666663</v>
      </c>
      <c r="S37" s="1361">
        <v>0.61874999999999991</v>
      </c>
      <c r="T37" s="1361">
        <v>0.62916666666666654</v>
      </c>
      <c r="U37" s="1152"/>
      <c r="V37" s="48">
        <f t="shared" si="4"/>
        <v>56.4</v>
      </c>
      <c r="W37" s="195">
        <f t="shared" si="1"/>
        <v>0.12152777777777735</v>
      </c>
      <c r="X37" s="172">
        <f t="shared" si="2"/>
        <v>19.337142857142926</v>
      </c>
      <c r="Y37" s="38">
        <f t="shared" si="3"/>
        <v>2.4999999999999911E-2</v>
      </c>
      <c r="Z37" s="54"/>
    </row>
    <row r="38" spans="1:26" x14ac:dyDescent="0.25">
      <c r="A38" s="54"/>
      <c r="B38" s="1523"/>
      <c r="C38" s="18">
        <v>16</v>
      </c>
      <c r="D38" s="376"/>
      <c r="E38" s="1361">
        <v>0.53263888888888911</v>
      </c>
      <c r="F38" s="1361">
        <v>0.54305555555555574</v>
      </c>
      <c r="G38" s="1361">
        <v>0.54791666666666683</v>
      </c>
      <c r="H38" s="1361">
        <v>0.55486111111111125</v>
      </c>
      <c r="I38" s="1361">
        <v>0.5590277777777779</v>
      </c>
      <c r="J38" s="1361">
        <v>0.56597222222222232</v>
      </c>
      <c r="K38" s="1361">
        <v>0.5722222222222223</v>
      </c>
      <c r="L38" s="1361">
        <v>0.5805555555555556</v>
      </c>
      <c r="M38" s="1361">
        <v>0.58888888888888891</v>
      </c>
      <c r="N38" s="1361">
        <v>0.59583333333333333</v>
      </c>
      <c r="O38" s="1361">
        <v>0.60277777777777775</v>
      </c>
      <c r="P38" s="1361">
        <v>0.61180555555555549</v>
      </c>
      <c r="Q38" s="1361">
        <v>0.61944444444444435</v>
      </c>
      <c r="R38" s="1361">
        <v>0.62916666666666654</v>
      </c>
      <c r="S38" s="1361">
        <v>0.64374999999999982</v>
      </c>
      <c r="T38" s="1361">
        <v>0.65416666666666645</v>
      </c>
      <c r="U38" s="1152"/>
      <c r="V38" s="48">
        <f t="shared" si="4"/>
        <v>56.4</v>
      </c>
      <c r="W38" s="195">
        <f t="shared" si="1"/>
        <v>0.12152777777777735</v>
      </c>
      <c r="X38" s="172">
        <f t="shared" si="2"/>
        <v>19.337142857142926</v>
      </c>
      <c r="Y38" s="38">
        <f t="shared" si="3"/>
        <v>2.4999999999999911E-2</v>
      </c>
      <c r="Z38" s="54"/>
    </row>
    <row r="39" spans="1:26" x14ac:dyDescent="0.25">
      <c r="A39" s="54"/>
      <c r="B39" s="1523"/>
      <c r="C39" s="18">
        <v>17</v>
      </c>
      <c r="D39" s="376"/>
      <c r="E39" s="1362">
        <v>0.55763888888888902</v>
      </c>
      <c r="F39" s="1362">
        <v>0.56805555555555565</v>
      </c>
      <c r="G39" s="1362">
        <v>0.57291666666666674</v>
      </c>
      <c r="H39" s="1362">
        <v>0.57986111111111116</v>
      </c>
      <c r="I39" s="1362">
        <v>0.58402777777777781</v>
      </c>
      <c r="J39" s="1362">
        <v>0.59097222222222223</v>
      </c>
      <c r="K39" s="1362">
        <v>0.59722222222222221</v>
      </c>
      <c r="L39" s="1361">
        <v>0.60555555555555551</v>
      </c>
      <c r="M39" s="1362">
        <v>0.61388888888888882</v>
      </c>
      <c r="N39" s="1362">
        <v>0.62083333333333324</v>
      </c>
      <c r="O39" s="1362">
        <v>0.62777777777777766</v>
      </c>
      <c r="P39" s="1362">
        <v>0.6368055555555554</v>
      </c>
      <c r="Q39" s="1362">
        <v>0.64444444444444426</v>
      </c>
      <c r="R39" s="1362">
        <v>0.65416666666666645</v>
      </c>
      <c r="S39" s="1362">
        <v>0.66874999999999973</v>
      </c>
      <c r="T39" s="1362">
        <v>0.67916666666666636</v>
      </c>
      <c r="U39" s="1152"/>
      <c r="V39" s="48">
        <f t="shared" si="4"/>
        <v>56.4</v>
      </c>
      <c r="W39" s="195">
        <f t="shared" si="1"/>
        <v>0.12152777777777735</v>
      </c>
      <c r="X39" s="172">
        <f t="shared" si="2"/>
        <v>19.337142857142926</v>
      </c>
      <c r="Y39" s="38">
        <f t="shared" si="3"/>
        <v>2.4999999999999911E-2</v>
      </c>
      <c r="Z39" s="54"/>
    </row>
    <row r="40" spans="1:26" x14ac:dyDescent="0.25">
      <c r="A40" s="54"/>
      <c r="B40" s="1523"/>
      <c r="C40" s="18">
        <v>18</v>
      </c>
      <c r="D40" s="376"/>
      <c r="E40" s="1361">
        <v>0.58263888888888893</v>
      </c>
      <c r="F40" s="1361">
        <v>0.59305555555555556</v>
      </c>
      <c r="G40" s="1361">
        <v>0.59791666666666665</v>
      </c>
      <c r="H40" s="1361">
        <v>0.60486111111111107</v>
      </c>
      <c r="I40" s="1361">
        <v>0.60902777777777772</v>
      </c>
      <c r="J40" s="1361">
        <v>0.61597222222222214</v>
      </c>
      <c r="K40" s="1361">
        <v>0.62222222222222212</v>
      </c>
      <c r="L40" s="1361">
        <v>0.63055555555555542</v>
      </c>
      <c r="M40" s="1361">
        <v>0.63888888888888873</v>
      </c>
      <c r="N40" s="1361">
        <v>0.64583333333333315</v>
      </c>
      <c r="O40" s="1361">
        <v>0.65277777777777757</v>
      </c>
      <c r="P40" s="1361">
        <v>0.66180555555555531</v>
      </c>
      <c r="Q40" s="1361">
        <v>0.66944444444444418</v>
      </c>
      <c r="R40" s="1361">
        <v>0.67916666666666636</v>
      </c>
      <c r="S40" s="1361">
        <v>0.69374999999999964</v>
      </c>
      <c r="T40" s="1361">
        <v>0.70416666666666627</v>
      </c>
      <c r="U40" s="1152"/>
      <c r="V40" s="48">
        <f t="shared" si="4"/>
        <v>56.4</v>
      </c>
      <c r="W40" s="195">
        <f t="shared" si="1"/>
        <v>0.12152777777777735</v>
      </c>
      <c r="X40" s="172">
        <f t="shared" si="2"/>
        <v>19.337142857142926</v>
      </c>
      <c r="Y40" s="38">
        <f t="shared" si="3"/>
        <v>2.4999999999999911E-2</v>
      </c>
      <c r="Z40" s="54"/>
    </row>
    <row r="41" spans="1:26" x14ac:dyDescent="0.25">
      <c r="A41" s="54"/>
      <c r="B41" s="1523"/>
      <c r="C41" s="18">
        <v>19</v>
      </c>
      <c r="D41" s="376"/>
      <c r="E41" s="1361">
        <v>0.60763888888888884</v>
      </c>
      <c r="F41" s="1361">
        <v>0.61805555555555547</v>
      </c>
      <c r="G41" s="1361">
        <v>0.62291666666666656</v>
      </c>
      <c r="H41" s="1361">
        <v>0.62986111111111098</v>
      </c>
      <c r="I41" s="1361">
        <v>0.63402777777777763</v>
      </c>
      <c r="J41" s="1361">
        <v>0.64097222222222205</v>
      </c>
      <c r="K41" s="1361">
        <v>0.64722222222222203</v>
      </c>
      <c r="L41" s="1361">
        <v>0.65555555555555534</v>
      </c>
      <c r="M41" s="1361">
        <v>0.66388888888888864</v>
      </c>
      <c r="N41" s="1361">
        <v>0.67083333333333306</v>
      </c>
      <c r="O41" s="1361">
        <v>0.67777777777777748</v>
      </c>
      <c r="P41" s="1361">
        <v>0.68680555555555522</v>
      </c>
      <c r="Q41" s="1361">
        <v>0.69444444444444409</v>
      </c>
      <c r="R41" s="1361">
        <v>0.70416666666666627</v>
      </c>
      <c r="S41" s="1361">
        <v>0.71874999999999956</v>
      </c>
      <c r="T41" s="1361">
        <v>0.72916666666666619</v>
      </c>
      <c r="U41" s="1152"/>
      <c r="V41" s="48">
        <f t="shared" si="4"/>
        <v>56.4</v>
      </c>
      <c r="W41" s="195">
        <f t="shared" si="1"/>
        <v>0.12152777777777735</v>
      </c>
      <c r="X41" s="172">
        <f t="shared" si="2"/>
        <v>19.337142857142926</v>
      </c>
      <c r="Y41" s="38">
        <f t="shared" si="3"/>
        <v>2.4999999999999911E-2</v>
      </c>
      <c r="Z41" s="54"/>
    </row>
    <row r="42" spans="1:26" x14ac:dyDescent="0.25">
      <c r="A42" s="54"/>
      <c r="B42" s="1523"/>
      <c r="C42" s="18">
        <v>20</v>
      </c>
      <c r="D42" s="376"/>
      <c r="E42" s="1361">
        <v>0.63263888888888875</v>
      </c>
      <c r="F42" s="1361">
        <v>0.64305555555555538</v>
      </c>
      <c r="G42" s="1361">
        <v>0.64791666666666647</v>
      </c>
      <c r="H42" s="1361">
        <v>0.65486111111111089</v>
      </c>
      <c r="I42" s="1361">
        <v>0.65902777777777755</v>
      </c>
      <c r="J42" s="1361">
        <v>0.66597222222222197</v>
      </c>
      <c r="K42" s="1361">
        <v>0.67222222222222194</v>
      </c>
      <c r="L42" s="1361">
        <v>0.68055555555555525</v>
      </c>
      <c r="M42" s="1361">
        <v>0.68888888888888855</v>
      </c>
      <c r="N42" s="1361">
        <v>0.69583333333333297</v>
      </c>
      <c r="O42" s="1361">
        <v>0.70277777777777739</v>
      </c>
      <c r="P42" s="1361">
        <v>0.71180555555555514</v>
      </c>
      <c r="Q42" s="1361">
        <v>0.719444444444444</v>
      </c>
      <c r="R42" s="1361">
        <v>0.72916666666666619</v>
      </c>
      <c r="S42" s="1361">
        <v>0.74374999999999947</v>
      </c>
      <c r="T42" s="1361">
        <v>0.7541666666666661</v>
      </c>
      <c r="U42" s="1152"/>
      <c r="V42" s="48">
        <f t="shared" si="4"/>
        <v>56.4</v>
      </c>
      <c r="W42" s="195">
        <f t="shared" si="1"/>
        <v>0.12152777777777735</v>
      </c>
      <c r="X42" s="172">
        <f t="shared" si="2"/>
        <v>19.337142857142926</v>
      </c>
      <c r="Y42" s="38">
        <f t="shared" si="3"/>
        <v>2.4999999999999911E-2</v>
      </c>
      <c r="Z42" s="54"/>
    </row>
    <row r="43" spans="1:26" x14ac:dyDescent="0.25">
      <c r="A43" s="54"/>
      <c r="B43" s="1523"/>
      <c r="C43" s="18">
        <v>21</v>
      </c>
      <c r="D43" s="376"/>
      <c r="E43" s="1361">
        <v>0.65763888888888866</v>
      </c>
      <c r="F43" s="1361">
        <v>0.66805555555555529</v>
      </c>
      <c r="G43" s="1361">
        <v>0.67291666666666639</v>
      </c>
      <c r="H43" s="1361">
        <v>0.67986111111111081</v>
      </c>
      <c r="I43" s="1361">
        <v>0.68402777777777746</v>
      </c>
      <c r="J43" s="1361">
        <v>0.69097222222222188</v>
      </c>
      <c r="K43" s="1361">
        <v>0.69722222222222185</v>
      </c>
      <c r="L43" s="1361">
        <v>0.70555555555555516</v>
      </c>
      <c r="M43" s="1361">
        <v>0.71388888888888846</v>
      </c>
      <c r="N43" s="1361">
        <v>0.72083333333333288</v>
      </c>
      <c r="O43" s="1361">
        <v>0.7277777777777773</v>
      </c>
      <c r="P43" s="1361">
        <v>0.73680555555555505</v>
      </c>
      <c r="Q43" s="1361">
        <v>0.74444444444444391</v>
      </c>
      <c r="R43" s="1361">
        <v>0.7541666666666661</v>
      </c>
      <c r="S43" s="1361">
        <v>0.76874999999999938</v>
      </c>
      <c r="T43" s="1361">
        <v>0.77916666666666601</v>
      </c>
      <c r="U43" s="1152"/>
      <c r="V43" s="48">
        <f t="shared" si="4"/>
        <v>56.4</v>
      </c>
      <c r="W43" s="195">
        <f t="shared" si="1"/>
        <v>0.12152777777777735</v>
      </c>
      <c r="X43" s="172">
        <f t="shared" si="2"/>
        <v>19.337142857142926</v>
      </c>
      <c r="Y43" s="38">
        <f t="shared" si="3"/>
        <v>2.4999999999999911E-2</v>
      </c>
      <c r="Z43" s="54"/>
    </row>
    <row r="44" spans="1:26" x14ac:dyDescent="0.25">
      <c r="A44" s="54"/>
      <c r="B44" s="1523"/>
      <c r="C44" s="18">
        <v>22</v>
      </c>
      <c r="D44" s="376"/>
      <c r="E44" s="1361">
        <v>0.68263888888888857</v>
      </c>
      <c r="F44" s="1361">
        <v>0.6930555555555552</v>
      </c>
      <c r="G44" s="1361">
        <v>0.6979166666666663</v>
      </c>
      <c r="H44" s="1361">
        <v>0.70486111111111072</v>
      </c>
      <c r="I44" s="1361">
        <v>0.70902777777777737</v>
      </c>
      <c r="J44" s="1361">
        <v>0.71597222222222179</v>
      </c>
      <c r="K44" s="1361">
        <v>0.72222222222222177</v>
      </c>
      <c r="L44" s="1361">
        <v>0.73055555555555507</v>
      </c>
      <c r="M44" s="1361">
        <v>0.73888888888888837</v>
      </c>
      <c r="N44" s="1361">
        <v>0.74583333333333279</v>
      </c>
      <c r="O44" s="1361">
        <v>0.75277777777777721</v>
      </c>
      <c r="P44" s="1361">
        <v>0.76180555555555496</v>
      </c>
      <c r="Q44" s="1361">
        <v>0.76944444444444382</v>
      </c>
      <c r="R44" s="1361">
        <v>0.77916666666666601</v>
      </c>
      <c r="S44" s="1361">
        <v>0.79374999999999929</v>
      </c>
      <c r="T44" s="1361">
        <v>0.80416666666666592</v>
      </c>
      <c r="U44" s="1152"/>
      <c r="V44" s="48">
        <f t="shared" si="4"/>
        <v>56.4</v>
      </c>
      <c r="W44" s="195">
        <f t="shared" si="1"/>
        <v>0.12152777777777735</v>
      </c>
      <c r="X44" s="172">
        <f t="shared" si="2"/>
        <v>19.337142857142926</v>
      </c>
      <c r="Y44" s="38">
        <f t="shared" si="3"/>
        <v>2.4999999999999911E-2</v>
      </c>
      <c r="Z44" s="54"/>
    </row>
    <row r="45" spans="1:26" x14ac:dyDescent="0.25">
      <c r="A45" s="54"/>
      <c r="B45" s="1523"/>
      <c r="C45" s="18">
        <v>23</v>
      </c>
      <c r="D45" s="376"/>
      <c r="E45" s="1361">
        <v>0.70763888888888848</v>
      </c>
      <c r="F45" s="1361">
        <v>0.71805555555555511</v>
      </c>
      <c r="G45" s="1361">
        <v>0.72291666666666621</v>
      </c>
      <c r="H45" s="1361">
        <v>0.72986111111111063</v>
      </c>
      <c r="I45" s="1361">
        <v>0.73402777777777728</v>
      </c>
      <c r="J45" s="1361">
        <v>0.7409722222222217</v>
      </c>
      <c r="K45" s="1361">
        <v>0.74722222222222168</v>
      </c>
      <c r="L45" s="1361">
        <v>0.75555555555555498</v>
      </c>
      <c r="M45" s="1361">
        <v>0.76388888888888828</v>
      </c>
      <c r="N45" s="1361">
        <v>0.7708333333333327</v>
      </c>
      <c r="O45" s="1361">
        <v>0.77777777777777712</v>
      </c>
      <c r="P45" s="1361">
        <v>0.78680555555555487</v>
      </c>
      <c r="Q45" s="1361">
        <v>0.79444444444444373</v>
      </c>
      <c r="R45" s="1361">
        <v>0.80416666666666592</v>
      </c>
      <c r="S45" s="1361">
        <v>0.8187499999999992</v>
      </c>
      <c r="T45" s="1361">
        <v>0.82916666666666583</v>
      </c>
      <c r="U45" s="1152"/>
      <c r="V45" s="48">
        <f t="shared" si="4"/>
        <v>56.4</v>
      </c>
      <c r="W45" s="195">
        <f t="shared" si="1"/>
        <v>0.12152777777777735</v>
      </c>
      <c r="X45" s="172">
        <f t="shared" si="2"/>
        <v>19.337142857142926</v>
      </c>
      <c r="Y45" s="38">
        <f t="shared" si="3"/>
        <v>2.4999999999999911E-2</v>
      </c>
      <c r="Z45" s="54"/>
    </row>
    <row r="46" spans="1:26" x14ac:dyDescent="0.25">
      <c r="A46" s="54"/>
      <c r="B46" s="1523"/>
      <c r="C46" s="18">
        <v>24</v>
      </c>
      <c r="D46" s="376"/>
      <c r="E46" s="1361">
        <v>0.72986111111111063</v>
      </c>
      <c r="F46" s="1361">
        <v>0.74027777777777726</v>
      </c>
      <c r="G46" s="1361">
        <v>0.74513888888888835</v>
      </c>
      <c r="H46" s="1361">
        <v>0.75208333333333277</v>
      </c>
      <c r="I46" s="1361">
        <v>0.75624999999999942</v>
      </c>
      <c r="J46" s="1361">
        <v>0.76319444444444384</v>
      </c>
      <c r="K46" s="1361">
        <v>0.76944444444444382</v>
      </c>
      <c r="L46" s="1361">
        <v>0.77777777777777712</v>
      </c>
      <c r="M46" s="1361">
        <v>0.78611111111111043</v>
      </c>
      <c r="N46" s="1361">
        <v>0.79305555555555485</v>
      </c>
      <c r="O46" s="1361">
        <v>0.79999999999999927</v>
      </c>
      <c r="P46" s="1361">
        <v>0.80902777777777701</v>
      </c>
      <c r="Q46" s="1361">
        <v>0.81666666666666587</v>
      </c>
      <c r="R46" s="1361">
        <v>0.82638888888888806</v>
      </c>
      <c r="S46" s="1361">
        <v>0.84097222222222134</v>
      </c>
      <c r="T46" s="1361">
        <v>0.85138888888888797</v>
      </c>
      <c r="U46" s="1152"/>
      <c r="V46" s="48">
        <f t="shared" si="4"/>
        <v>56.4</v>
      </c>
      <c r="W46" s="195">
        <f t="shared" si="1"/>
        <v>0.12152777777777735</v>
      </c>
      <c r="X46" s="172">
        <f t="shared" si="2"/>
        <v>19.337142857142926</v>
      </c>
      <c r="Y46" s="38">
        <f t="shared" si="3"/>
        <v>2.2222222222222143E-2</v>
      </c>
      <c r="Z46" s="54"/>
    </row>
    <row r="47" spans="1:26" x14ac:dyDescent="0.25">
      <c r="A47" s="54"/>
      <c r="B47" s="1523"/>
      <c r="C47" s="18">
        <v>25</v>
      </c>
      <c r="D47" s="376"/>
      <c r="E47" s="1361">
        <v>0.75208333333333277</v>
      </c>
      <c r="F47" s="1361">
        <v>0.7624999999999994</v>
      </c>
      <c r="G47" s="1361">
        <v>0.76736111111111049</v>
      </c>
      <c r="H47" s="1361">
        <v>0.77430555555555491</v>
      </c>
      <c r="I47" s="1361">
        <v>0.77847222222222157</v>
      </c>
      <c r="J47" s="1361">
        <v>0.78541666666666599</v>
      </c>
      <c r="K47" s="1361">
        <v>0.79166666666666596</v>
      </c>
      <c r="L47" s="1361">
        <v>0.79999999999999927</v>
      </c>
      <c r="M47" s="1361">
        <v>0.80833333333333257</v>
      </c>
      <c r="N47" s="1361">
        <v>0.81527777777777699</v>
      </c>
      <c r="O47" s="1361">
        <v>0.82222222222222141</v>
      </c>
      <c r="P47" s="1361">
        <v>0.83124999999999916</v>
      </c>
      <c r="Q47" s="1361">
        <v>0.83888888888888802</v>
      </c>
      <c r="R47" s="1361">
        <v>0.84861111111111021</v>
      </c>
      <c r="S47" s="1361">
        <v>0.86319444444444349</v>
      </c>
      <c r="T47" s="1361">
        <v>0.87361111111111012</v>
      </c>
      <c r="U47" s="1152"/>
      <c r="V47" s="48">
        <f t="shared" si="4"/>
        <v>56.4</v>
      </c>
      <c r="W47" s="195">
        <f t="shared" si="1"/>
        <v>0.12152777777777735</v>
      </c>
      <c r="X47" s="172">
        <f t="shared" si="2"/>
        <v>19.337142857142926</v>
      </c>
      <c r="Y47" s="38">
        <f t="shared" si="3"/>
        <v>2.2222222222222143E-2</v>
      </c>
      <c r="Z47" s="54"/>
    </row>
    <row r="48" spans="1:26" x14ac:dyDescent="0.25">
      <c r="A48" s="54"/>
      <c r="B48" s="1523"/>
      <c r="C48" s="18">
        <v>26</v>
      </c>
      <c r="D48" s="376"/>
      <c r="E48" s="1361">
        <v>0.77430555555555491</v>
      </c>
      <c r="F48" s="1361">
        <v>0.78472222222222154</v>
      </c>
      <c r="G48" s="1361">
        <v>0.78958333333333264</v>
      </c>
      <c r="H48" s="1361">
        <v>0.79652777777777706</v>
      </c>
      <c r="I48" s="1361">
        <v>0.80069444444444371</v>
      </c>
      <c r="J48" s="1361">
        <v>0.80763888888888813</v>
      </c>
      <c r="K48" s="1361">
        <v>0.81388888888888811</v>
      </c>
      <c r="L48" s="1361">
        <v>0.82222222222222141</v>
      </c>
      <c r="M48" s="1361">
        <v>0.83055555555555471</v>
      </c>
      <c r="N48" s="1361">
        <v>0.83749999999999913</v>
      </c>
      <c r="O48" s="1361">
        <v>0.84444444444444355</v>
      </c>
      <c r="P48" s="1361">
        <v>0.8534722222222213</v>
      </c>
      <c r="Q48" s="1361">
        <v>0.86111111111111016</v>
      </c>
      <c r="R48" s="1361">
        <v>0.87083333333333235</v>
      </c>
      <c r="S48" s="1361">
        <v>0.88541666666666563</v>
      </c>
      <c r="T48" s="1361">
        <v>0.89583333333333226</v>
      </c>
      <c r="U48" s="1152"/>
      <c r="V48" s="48">
        <f t="shared" si="4"/>
        <v>56.4</v>
      </c>
      <c r="W48" s="195">
        <f t="shared" si="1"/>
        <v>0.12152777777777735</v>
      </c>
      <c r="X48" s="172">
        <f t="shared" si="2"/>
        <v>19.337142857142926</v>
      </c>
      <c r="Y48" s="38">
        <f t="shared" si="3"/>
        <v>2.2222222222222143E-2</v>
      </c>
      <c r="Z48" s="54"/>
    </row>
    <row r="49" spans="1:26" x14ac:dyDescent="0.25">
      <c r="A49" s="54"/>
      <c r="B49" s="1523"/>
      <c r="C49" s="18">
        <v>27</v>
      </c>
      <c r="D49" s="376"/>
      <c r="E49" s="1361">
        <v>0.79930555555555483</v>
      </c>
      <c r="F49" s="1361">
        <v>0.80972222222222145</v>
      </c>
      <c r="G49" s="1361">
        <v>0.81458333333333255</v>
      </c>
      <c r="H49" s="1361">
        <v>0.82152777777777697</v>
      </c>
      <c r="I49" s="1361">
        <v>0.82569444444444362</v>
      </c>
      <c r="J49" s="1361">
        <v>0.83263888888888804</v>
      </c>
      <c r="K49" s="1361">
        <v>0.83888888888888802</v>
      </c>
      <c r="L49" s="1361">
        <v>0.84722222222222132</v>
      </c>
      <c r="M49" s="1361">
        <v>0.85555555555555463</v>
      </c>
      <c r="N49" s="1361">
        <v>0.86249999999999905</v>
      </c>
      <c r="O49" s="1361">
        <v>0.86944444444444346</v>
      </c>
      <c r="P49" s="1361">
        <v>0.87847222222222121</v>
      </c>
      <c r="Q49" s="1361">
        <v>0.88611111111111007</v>
      </c>
      <c r="R49" s="1361">
        <v>0.89583333333333226</v>
      </c>
      <c r="S49" s="1361">
        <v>0.91041666666666554</v>
      </c>
      <c r="T49" s="1361">
        <v>0.92083333333333217</v>
      </c>
      <c r="U49" s="1152"/>
      <c r="V49" s="48">
        <f t="shared" si="4"/>
        <v>56.4</v>
      </c>
      <c r="W49" s="195">
        <f t="shared" si="1"/>
        <v>0.12152777777777735</v>
      </c>
      <c r="X49" s="172">
        <f t="shared" si="2"/>
        <v>19.337142857142926</v>
      </c>
      <c r="Y49" s="38">
        <f t="shared" si="3"/>
        <v>2.4999999999999911E-2</v>
      </c>
      <c r="Z49" s="54"/>
    </row>
    <row r="50" spans="1:26" ht="15.75" thickBot="1" x14ac:dyDescent="0.3">
      <c r="A50" s="54"/>
      <c r="B50" s="1523"/>
      <c r="C50" s="19">
        <v>28</v>
      </c>
      <c r="D50" s="377"/>
      <c r="E50" s="1363">
        <v>0.84097222222222145</v>
      </c>
      <c r="F50" s="1363">
        <v>0.85138888888888808</v>
      </c>
      <c r="G50" s="1363">
        <v>0.85624999999999918</v>
      </c>
      <c r="H50" s="1363">
        <v>0.8631944444444436</v>
      </c>
      <c r="I50" s="1363">
        <v>0.86736111111111025</v>
      </c>
      <c r="J50" s="1363">
        <v>0.87430555555555467</v>
      </c>
      <c r="K50" s="1363">
        <v>0.88055555555555465</v>
      </c>
      <c r="L50" s="1363">
        <v>0.88888888888888795</v>
      </c>
      <c r="M50" s="1363">
        <v>0.89722222222222126</v>
      </c>
      <c r="N50" s="1363">
        <v>0.90416666666666567</v>
      </c>
      <c r="O50" s="1363">
        <v>0.91111111111111009</v>
      </c>
      <c r="P50" s="1363">
        <v>0.92013888888888784</v>
      </c>
      <c r="Q50" s="1363">
        <v>0.9277777777777767</v>
      </c>
      <c r="R50" s="1363">
        <v>0.93749999999999889</v>
      </c>
      <c r="S50" s="1363">
        <v>0.95208333333333228</v>
      </c>
      <c r="T50" s="1363">
        <v>0.96249999999999891</v>
      </c>
      <c r="U50" s="1153"/>
      <c r="V50" s="196">
        <f t="shared" si="4"/>
        <v>56.4</v>
      </c>
      <c r="W50" s="197">
        <f t="shared" si="1"/>
        <v>0.12152777777777746</v>
      </c>
      <c r="X50" s="177">
        <f t="shared" si="2"/>
        <v>19.337142857142908</v>
      </c>
      <c r="Y50" s="42">
        <f t="shared" si="3"/>
        <v>4.166666666666663E-2</v>
      </c>
      <c r="Z50" s="54"/>
    </row>
    <row r="51" spans="1:26" x14ac:dyDescent="0.25">
      <c r="A51" s="54"/>
      <c r="B51" s="1553"/>
      <c r="C51" s="17">
        <v>29</v>
      </c>
      <c r="D51" s="375"/>
      <c r="E51" s="1364">
        <v>0.8847222222222223</v>
      </c>
      <c r="F51" s="1364">
        <v>0.8930555555555556</v>
      </c>
      <c r="G51" s="1364">
        <v>0.89722222222222225</v>
      </c>
      <c r="H51" s="1364">
        <v>0.90416666666666667</v>
      </c>
      <c r="I51" s="1364">
        <v>0.90833333333333333</v>
      </c>
      <c r="J51" s="1364">
        <v>0.9145833333333333</v>
      </c>
      <c r="K51" s="1364">
        <v>0.92083333333333328</v>
      </c>
      <c r="L51" s="1364">
        <v>0.92916666666666659</v>
      </c>
      <c r="M51" s="1364">
        <v>0.93611111111111101</v>
      </c>
      <c r="N51" s="1364">
        <v>0.94305555555555542</v>
      </c>
      <c r="O51" s="1364">
        <v>0.94999999999999984</v>
      </c>
      <c r="P51" s="1364">
        <v>0.95833333333333315</v>
      </c>
      <c r="Q51" s="1364">
        <v>0.96527777777777757</v>
      </c>
      <c r="R51" s="1364">
        <v>0.97361111111111087</v>
      </c>
      <c r="S51" s="1364">
        <v>0.98819444444444415</v>
      </c>
      <c r="T51" s="1364">
        <v>0.99652777777777746</v>
      </c>
      <c r="U51" s="1151"/>
      <c r="V51" s="44">
        <f t="shared" si="4"/>
        <v>56.4</v>
      </c>
      <c r="W51" s="168">
        <f t="shared" si="1"/>
        <v>0.11180555555555516</v>
      </c>
      <c r="X51" s="169">
        <f t="shared" si="2"/>
        <v>21.018633540372743</v>
      </c>
      <c r="Y51" s="80">
        <f t="shared" si="3"/>
        <v>4.3750000000000844E-2</v>
      </c>
      <c r="Z51" s="54"/>
    </row>
    <row r="52" spans="1:26" x14ac:dyDescent="0.25">
      <c r="A52" s="54"/>
      <c r="B52" s="1553"/>
      <c r="C52" s="18">
        <v>30</v>
      </c>
      <c r="D52" s="376"/>
      <c r="E52" s="1361">
        <v>0.94027777777777799</v>
      </c>
      <c r="F52" s="1361">
        <v>0.94861111111111129</v>
      </c>
      <c r="G52" s="1361">
        <v>0.95277777777777795</v>
      </c>
      <c r="H52" s="1361">
        <v>0.95972222222222237</v>
      </c>
      <c r="I52" s="1361">
        <v>0.96388888888888902</v>
      </c>
      <c r="J52" s="1361">
        <v>0.97013888888888899</v>
      </c>
      <c r="K52" s="1361">
        <v>0.97638888888888897</v>
      </c>
      <c r="L52" s="1361">
        <v>0.98472222222222228</v>
      </c>
      <c r="M52" s="1361">
        <v>0.9916666666666667</v>
      </c>
      <c r="N52" s="1361">
        <v>0.99861111111111112</v>
      </c>
      <c r="O52" s="1361">
        <v>1.0055555555555555</v>
      </c>
      <c r="P52" s="1361">
        <v>1.0138888888888888</v>
      </c>
      <c r="Q52" s="1361">
        <v>1.0208333333333333</v>
      </c>
      <c r="R52" s="1361">
        <v>1.0291666666666666</v>
      </c>
      <c r="S52" s="1361">
        <v>1.04375</v>
      </c>
      <c r="T52" s="1361">
        <v>1.0520833333333333</v>
      </c>
      <c r="U52" s="1152"/>
      <c r="V52" s="48">
        <f>+V48</f>
        <v>56.4</v>
      </c>
      <c r="W52" s="171">
        <f t="shared" ref="W52" si="5">+T52-E52</f>
        <v>0.11180555555555527</v>
      </c>
      <c r="X52" s="172">
        <f t="shared" si="2"/>
        <v>21.018633540372722</v>
      </c>
      <c r="Y52" s="38">
        <f>+E52-E50</f>
        <v>9.9305555555556535E-2</v>
      </c>
      <c r="Z52" s="54"/>
    </row>
    <row r="53" spans="1:26" ht="15.75" thickBot="1" x14ac:dyDescent="0.3">
      <c r="A53" s="54"/>
      <c r="B53" s="1554"/>
      <c r="C53" s="20">
        <v>31</v>
      </c>
      <c r="D53" s="1149"/>
      <c r="E53" s="1365">
        <v>1.0125</v>
      </c>
      <c r="F53" s="1365">
        <v>1.0208333333333333</v>
      </c>
      <c r="G53" s="1365">
        <v>1.0249999999999999</v>
      </c>
      <c r="H53" s="1365">
        <v>1.0319444444444443</v>
      </c>
      <c r="I53" s="1365">
        <v>1.036111111111111</v>
      </c>
      <c r="J53" s="1365">
        <v>1.0423611111111111</v>
      </c>
      <c r="K53" s="1365">
        <v>1.0486111111111112</v>
      </c>
      <c r="L53" s="1365">
        <v>1.0569444444444445</v>
      </c>
      <c r="M53" s="1365">
        <v>1.0638888888888889</v>
      </c>
      <c r="N53" s="1365">
        <v>1.0708333333333333</v>
      </c>
      <c r="O53" s="1365">
        <v>1.0777777777777777</v>
      </c>
      <c r="P53" s="1365">
        <v>1.086111111111111</v>
      </c>
      <c r="Q53" s="1365">
        <v>1.0930555555555554</v>
      </c>
      <c r="R53" s="1365">
        <v>1.1013888888888888</v>
      </c>
      <c r="S53" s="1365">
        <v>1.1159722222222221</v>
      </c>
      <c r="T53" s="1365">
        <v>1.1243055555555554</v>
      </c>
      <c r="U53" s="1154"/>
      <c r="V53" s="51">
        <f>+V49</f>
        <v>56.4</v>
      </c>
      <c r="W53" s="363">
        <f>+T53-E53</f>
        <v>0.11180555555555549</v>
      </c>
      <c r="X53" s="199">
        <f t="shared" si="2"/>
        <v>21.018633540372683</v>
      </c>
      <c r="Y53" s="82">
        <f>+E53-E51</f>
        <v>0.12777777777777766</v>
      </c>
      <c r="Z53" s="54"/>
    </row>
    <row r="54" spans="1:26" s="12" customFormat="1" x14ac:dyDescent="0.25">
      <c r="F54" s="200">
        <v>8.3333333333333332E-3</v>
      </c>
      <c r="G54" s="200">
        <v>4.1666666666666796E-3</v>
      </c>
      <c r="H54" s="200">
        <v>3.472222222222222E-3</v>
      </c>
      <c r="I54" s="200">
        <v>4.1666666666666666E-3</v>
      </c>
      <c r="J54" s="200">
        <v>4.8611111111111112E-3</v>
      </c>
      <c r="K54" s="22"/>
      <c r="L54" s="13"/>
      <c r="M54" s="13"/>
      <c r="N54" s="13"/>
      <c r="O54" s="13"/>
      <c r="P54" s="13"/>
      <c r="Q54" s="200"/>
      <c r="R54" s="200"/>
      <c r="S54" s="200"/>
      <c r="T54" s="200"/>
      <c r="U54" s="200"/>
      <c r="Z54" s="54"/>
    </row>
    <row r="55" spans="1:26" x14ac:dyDescent="0.25">
      <c r="K55" s="22"/>
    </row>
    <row r="56" spans="1:26" x14ac:dyDescent="0.25">
      <c r="E56" s="21" t="s">
        <v>31</v>
      </c>
      <c r="F56" s="22"/>
      <c r="G56" s="22"/>
      <c r="H56" s="23"/>
      <c r="I56" s="23"/>
      <c r="J56" s="24">
        <v>28</v>
      </c>
      <c r="K56" s="22"/>
    </row>
    <row r="57" spans="1:26" x14ac:dyDescent="0.25">
      <c r="E57" s="21" t="s">
        <v>32</v>
      </c>
      <c r="F57" s="22"/>
      <c r="G57" s="22"/>
      <c r="H57" s="23"/>
      <c r="I57" s="23"/>
      <c r="J57" s="24">
        <v>3</v>
      </c>
      <c r="K57" s="22"/>
    </row>
    <row r="58" spans="1:26" x14ac:dyDescent="0.25">
      <c r="E58" s="21" t="s">
        <v>33</v>
      </c>
      <c r="F58" s="22"/>
      <c r="G58" s="22"/>
      <c r="H58" s="23"/>
      <c r="I58" s="23"/>
      <c r="J58" s="24">
        <f>+J56+J57</f>
        <v>31</v>
      </c>
      <c r="K58" s="22"/>
    </row>
    <row r="59" spans="1:26" x14ac:dyDescent="0.25">
      <c r="E59" s="21" t="s">
        <v>34</v>
      </c>
      <c r="F59" s="22"/>
      <c r="G59" s="22"/>
      <c r="H59" s="23"/>
      <c r="I59" s="23"/>
      <c r="J59" s="28">
        <f>+U21</f>
        <v>56.4</v>
      </c>
      <c r="L59" s="22" t="s">
        <v>35</v>
      </c>
    </row>
    <row r="60" spans="1:26" x14ac:dyDescent="0.25">
      <c r="E60" s="26" t="s">
        <v>36</v>
      </c>
      <c r="F60" s="27"/>
      <c r="G60" s="7"/>
      <c r="H60" s="7"/>
      <c r="I60" s="7"/>
      <c r="J60" s="28">
        <v>0</v>
      </c>
      <c r="L60" s="22" t="s">
        <v>35</v>
      </c>
    </row>
    <row r="62" spans="1:26" x14ac:dyDescent="0.25">
      <c r="B62" s="607"/>
    </row>
  </sheetData>
  <sortState xmlns:xlrd2="http://schemas.microsoft.com/office/spreadsheetml/2017/richdata2" ref="C84:E95">
    <sortCondition ref="E84:E95"/>
  </sortState>
  <mergeCells count="13">
    <mergeCell ref="U18:V20"/>
    <mergeCell ref="B14:Y14"/>
    <mergeCell ref="B22:Y22"/>
    <mergeCell ref="B23:B53"/>
    <mergeCell ref="B18:E18"/>
    <mergeCell ref="F18:T18"/>
    <mergeCell ref="W18:W21"/>
    <mergeCell ref="X18:X21"/>
    <mergeCell ref="Y18:Y21"/>
    <mergeCell ref="B19:D19"/>
    <mergeCell ref="B20:D20"/>
    <mergeCell ref="B21:D21"/>
    <mergeCell ref="U21:V21"/>
  </mergeCells>
  <pageMargins left="0" right="0" top="0" bottom="0" header="0" footer="0"/>
  <pageSetup paperSize="9" scale="3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3:Z57"/>
  <sheetViews>
    <sheetView view="pageBreakPreview" topLeftCell="A19" zoomScale="60" zoomScaleNormal="60" workbookViewId="0">
      <selection activeCell="D22" sqref="D22:D48"/>
    </sheetView>
  </sheetViews>
  <sheetFormatPr baseColWidth="10" defaultRowHeight="15" x14ac:dyDescent="0.25"/>
  <sheetData>
    <row r="3" spans="2:25" x14ac:dyDescent="0.25">
      <c r="B3" s="149" t="s">
        <v>0</v>
      </c>
      <c r="C3" s="150"/>
      <c r="D3" s="150"/>
      <c r="E3" s="151"/>
      <c r="F3" s="151"/>
      <c r="G3" s="149" t="s">
        <v>1</v>
      </c>
      <c r="H3" s="151"/>
    </row>
    <row r="4" spans="2:25" x14ac:dyDescent="0.25">
      <c r="B4" s="152"/>
      <c r="C4" s="150"/>
      <c r="D4" s="150"/>
      <c r="E4" s="151"/>
      <c r="F4" s="151"/>
      <c r="G4" s="153"/>
      <c r="H4" s="151"/>
    </row>
    <row r="5" spans="2:25" x14ac:dyDescent="0.25">
      <c r="B5" s="154" t="s">
        <v>2</v>
      </c>
      <c r="C5" s="150"/>
      <c r="D5" s="150"/>
      <c r="E5" s="151"/>
      <c r="F5" s="151"/>
      <c r="G5" s="153">
        <v>200</v>
      </c>
      <c r="H5" s="151"/>
    </row>
    <row r="6" spans="2:25" x14ac:dyDescent="0.25">
      <c r="B6" s="150"/>
      <c r="C6" s="150"/>
      <c r="D6" s="150"/>
      <c r="E6" s="151"/>
      <c r="F6" s="151"/>
      <c r="G6" s="153"/>
      <c r="H6" s="151"/>
    </row>
    <row r="7" spans="2:25" x14ac:dyDescent="0.25">
      <c r="B7" s="150" t="s">
        <v>3</v>
      </c>
      <c r="C7" s="150"/>
      <c r="D7" s="150"/>
      <c r="E7" s="151"/>
      <c r="F7" s="151"/>
      <c r="G7" s="5" t="s">
        <v>403</v>
      </c>
      <c r="H7" s="151"/>
    </row>
    <row r="8" spans="2:25" x14ac:dyDescent="0.25">
      <c r="B8" s="150" t="s">
        <v>4</v>
      </c>
      <c r="C8" s="150"/>
      <c r="D8" s="150"/>
      <c r="E8" s="151"/>
      <c r="F8" s="151"/>
      <c r="G8" s="153" t="s">
        <v>39</v>
      </c>
      <c r="H8" s="151"/>
    </row>
    <row r="9" spans="2:25" x14ac:dyDescent="0.25">
      <c r="B9" s="150" t="s">
        <v>6</v>
      </c>
      <c r="C9" s="155"/>
      <c r="D9" s="155"/>
      <c r="E9" s="156"/>
      <c r="F9" s="151"/>
      <c r="G9" s="153">
        <v>204</v>
      </c>
      <c r="H9" s="151"/>
    </row>
    <row r="10" spans="2:25" x14ac:dyDescent="0.25">
      <c r="B10" s="150" t="s">
        <v>7</v>
      </c>
      <c r="C10" s="150"/>
      <c r="D10" s="150"/>
      <c r="E10" s="151"/>
      <c r="F10" s="151"/>
      <c r="G10" s="149" t="s">
        <v>61</v>
      </c>
      <c r="H10" s="151"/>
    </row>
    <row r="11" spans="2:25" x14ac:dyDescent="0.25">
      <c r="B11" s="150" t="s">
        <v>9</v>
      </c>
      <c r="C11" s="150"/>
      <c r="D11" s="150"/>
      <c r="E11" s="151"/>
      <c r="F11" s="151"/>
      <c r="G11" s="153">
        <v>204</v>
      </c>
      <c r="H11" s="151"/>
    </row>
    <row r="12" spans="2:25" x14ac:dyDescent="0.25">
      <c r="B12" s="150" t="s">
        <v>10</v>
      </c>
      <c r="C12" s="155"/>
      <c r="D12" s="155"/>
      <c r="E12" s="156"/>
      <c r="F12" s="156"/>
      <c r="G12" s="149" t="s">
        <v>11</v>
      </c>
      <c r="H12" s="151"/>
    </row>
    <row r="13" spans="2:25" ht="15.75" thickBot="1" x14ac:dyDescent="0.3"/>
    <row r="14" spans="2:25" ht="99" customHeight="1" thickBot="1" x14ac:dyDescent="0.3">
      <c r="B14" s="1611" t="s">
        <v>296</v>
      </c>
      <c r="C14" s="1612"/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3"/>
    </row>
    <row r="15" spans="2:25" s="12" customFormat="1" x14ac:dyDescent="0.25">
      <c r="F15" s="13">
        <v>1.0416666666666657E-2</v>
      </c>
      <c r="G15" s="13">
        <v>4.1666666666666796E-3</v>
      </c>
      <c r="H15" s="13">
        <v>6.9444444444444475E-3</v>
      </c>
      <c r="I15" s="13">
        <v>4.1666666666666796E-3</v>
      </c>
      <c r="J15" s="13">
        <v>6.2500000000000056E-3</v>
      </c>
      <c r="K15" s="13">
        <v>5.5555555555555636E-3</v>
      </c>
      <c r="L15" s="13">
        <v>6.9444444444444475E-3</v>
      </c>
      <c r="M15" s="13">
        <v>6.9444444444444475E-3</v>
      </c>
      <c r="N15" s="13">
        <v>5.5555555555555636E-3</v>
      </c>
      <c r="O15" s="13">
        <v>6.9444444444444475E-3</v>
      </c>
      <c r="P15" s="13">
        <v>6.9444444444444475E-3</v>
      </c>
      <c r="Q15" s="13">
        <v>6.9444444444444198E-3</v>
      </c>
      <c r="R15" s="13">
        <v>9.0277777777778012E-3</v>
      </c>
      <c r="S15" s="13">
        <v>1.4583333333333337E-2</v>
      </c>
      <c r="T15" s="13">
        <v>9.7222222222222432E-3</v>
      </c>
      <c r="U15" s="13">
        <f>SUM(F15:T15)</f>
        <v>0.11111111111111119</v>
      </c>
      <c r="V15" s="13"/>
    </row>
    <row r="16" spans="2:25" s="12" customFormat="1" ht="15.75" thickBot="1" x14ac:dyDescent="0.3">
      <c r="B16" s="13">
        <v>2.4305555555555556E-2</v>
      </c>
      <c r="C16" s="13">
        <v>2.7777777777777776E-2</v>
      </c>
      <c r="D16" s="13"/>
      <c r="F16" s="13">
        <v>8.3333333333333332E-3</v>
      </c>
      <c r="G16" s="13">
        <v>4.1666666666666796E-3</v>
      </c>
      <c r="H16" s="13">
        <v>6.9444444444444475E-3</v>
      </c>
      <c r="I16" s="13">
        <v>4.1666666666666796E-3</v>
      </c>
      <c r="J16" s="13">
        <v>6.2500000000000056E-3</v>
      </c>
      <c r="K16" s="13">
        <v>5.5555555555555636E-3</v>
      </c>
      <c r="L16" s="13">
        <v>6.9444444444444475E-3</v>
      </c>
      <c r="M16" s="13">
        <v>6.9444444444444475E-3</v>
      </c>
      <c r="N16" s="13">
        <v>5.5555555555555636E-3</v>
      </c>
      <c r="O16" s="13">
        <v>6.9444444444444475E-3</v>
      </c>
      <c r="P16" s="13">
        <v>6.9444444444444475E-3</v>
      </c>
      <c r="Q16" s="13">
        <v>6.9444444444444198E-3</v>
      </c>
      <c r="R16" s="13">
        <v>9.0277777777778012E-3</v>
      </c>
      <c r="S16" s="13">
        <v>1.4583333333333337E-2</v>
      </c>
      <c r="T16" s="13">
        <v>8.3333333333333332E-3</v>
      </c>
      <c r="U16" s="13">
        <f>SUM(F16:T16)</f>
        <v>0.10763888888888895</v>
      </c>
      <c r="V16" s="13"/>
    </row>
    <row r="17" spans="2:26" ht="15.75" customHeight="1" thickBot="1" x14ac:dyDescent="0.3">
      <c r="B17" s="1574" t="s">
        <v>12</v>
      </c>
      <c r="C17" s="1575"/>
      <c r="D17" s="1586"/>
      <c r="E17" s="1587"/>
      <c r="F17" s="1585" t="s">
        <v>13</v>
      </c>
      <c r="G17" s="1586"/>
      <c r="H17" s="1586"/>
      <c r="I17" s="1586"/>
      <c r="J17" s="1586"/>
      <c r="K17" s="1586"/>
      <c r="L17" s="1586"/>
      <c r="M17" s="1586"/>
      <c r="N17" s="1586"/>
      <c r="O17" s="1586"/>
      <c r="P17" s="1586"/>
      <c r="Q17" s="1586"/>
      <c r="R17" s="1586"/>
      <c r="S17" s="1586"/>
      <c r="T17" s="1587"/>
      <c r="U17" s="211" t="s">
        <v>14</v>
      </c>
      <c r="V17" s="1577" t="s">
        <v>24</v>
      </c>
      <c r="W17" s="1580" t="s">
        <v>25</v>
      </c>
      <c r="X17" s="1577" t="s">
        <v>26</v>
      </c>
      <c r="Y17" s="1577" t="s">
        <v>49</v>
      </c>
    </row>
    <row r="18" spans="2:26" ht="36.75" thickBot="1" x14ac:dyDescent="0.3">
      <c r="B18" s="1574" t="s">
        <v>56</v>
      </c>
      <c r="C18" s="1575"/>
      <c r="D18" s="1576"/>
      <c r="E18" s="905" t="s">
        <v>257</v>
      </c>
      <c r="F18" s="906" t="s">
        <v>349</v>
      </c>
      <c r="G18" s="906" t="s">
        <v>18</v>
      </c>
      <c r="H18" s="909" t="s">
        <v>359</v>
      </c>
      <c r="I18" s="906" t="s">
        <v>360</v>
      </c>
      <c r="J18" s="906" t="s">
        <v>361</v>
      </c>
      <c r="K18" s="909" t="s">
        <v>356</v>
      </c>
      <c r="L18" s="909" t="s">
        <v>57</v>
      </c>
      <c r="M18" s="909" t="s">
        <v>58</v>
      </c>
      <c r="N18" s="906" t="s">
        <v>52</v>
      </c>
      <c r="O18" s="906" t="s">
        <v>355</v>
      </c>
      <c r="P18" s="909" t="s">
        <v>57</v>
      </c>
      <c r="Q18" s="909" t="s">
        <v>356</v>
      </c>
      <c r="R18" s="906" t="s">
        <v>360</v>
      </c>
      <c r="S18" s="906" t="s">
        <v>349</v>
      </c>
      <c r="T18" s="908" t="s">
        <v>257</v>
      </c>
      <c r="U18" s="212" t="s">
        <v>56</v>
      </c>
      <c r="V18" s="1578"/>
      <c r="W18" s="1581"/>
      <c r="X18" s="1578"/>
      <c r="Y18" s="1578"/>
    </row>
    <row r="19" spans="2:26" ht="33" customHeight="1" thickBot="1" x14ac:dyDescent="0.3">
      <c r="B19" s="1574" t="s">
        <v>28</v>
      </c>
      <c r="C19" s="1575"/>
      <c r="D19" s="1576"/>
      <c r="E19" s="160">
        <v>0</v>
      </c>
      <c r="F19" s="161">
        <v>2.4</v>
      </c>
      <c r="G19" s="162">
        <v>2.2400000000000002</v>
      </c>
      <c r="H19" s="162">
        <v>3.17</v>
      </c>
      <c r="I19" s="162">
        <v>2.7</v>
      </c>
      <c r="J19" s="162">
        <v>3.25</v>
      </c>
      <c r="K19" s="162">
        <v>5</v>
      </c>
      <c r="L19" s="162">
        <v>4</v>
      </c>
      <c r="M19" s="162">
        <v>2</v>
      </c>
      <c r="N19" s="162">
        <v>1.7</v>
      </c>
      <c r="O19" s="162">
        <v>5.7</v>
      </c>
      <c r="P19" s="162">
        <v>3</v>
      </c>
      <c r="Q19" s="162">
        <v>3.25</v>
      </c>
      <c r="R19" s="162">
        <v>2.7</v>
      </c>
      <c r="S19" s="162">
        <v>3.17</v>
      </c>
      <c r="T19" s="162">
        <v>2.2400000000000002</v>
      </c>
      <c r="U19" s="213">
        <v>0</v>
      </c>
      <c r="V19" s="1579"/>
      <c r="W19" s="1581"/>
      <c r="X19" s="1578"/>
      <c r="Y19" s="1578"/>
    </row>
    <row r="20" spans="2:26" ht="33" customHeight="1" thickBot="1" x14ac:dyDescent="0.3">
      <c r="B20" s="1582" t="s">
        <v>29</v>
      </c>
      <c r="C20" s="1583"/>
      <c r="D20" s="1584"/>
      <c r="E20" s="163">
        <f>+E19</f>
        <v>0</v>
      </c>
      <c r="F20" s="164">
        <f t="shared" ref="F20:T20" si="0">+F19+E20</f>
        <v>2.4</v>
      </c>
      <c r="G20" s="164">
        <f t="shared" si="0"/>
        <v>4.6400000000000006</v>
      </c>
      <c r="H20" s="164">
        <f t="shared" si="0"/>
        <v>7.8100000000000005</v>
      </c>
      <c r="I20" s="164">
        <f t="shared" si="0"/>
        <v>10.510000000000002</v>
      </c>
      <c r="J20" s="164">
        <f t="shared" si="0"/>
        <v>13.760000000000002</v>
      </c>
      <c r="K20" s="164">
        <f t="shared" si="0"/>
        <v>18.760000000000002</v>
      </c>
      <c r="L20" s="164">
        <f t="shared" si="0"/>
        <v>22.76</v>
      </c>
      <c r="M20" s="164">
        <f t="shared" si="0"/>
        <v>24.76</v>
      </c>
      <c r="N20" s="164">
        <f t="shared" si="0"/>
        <v>26.46</v>
      </c>
      <c r="O20" s="164">
        <f t="shared" si="0"/>
        <v>32.160000000000004</v>
      </c>
      <c r="P20" s="164">
        <f t="shared" si="0"/>
        <v>35.160000000000004</v>
      </c>
      <c r="Q20" s="164">
        <v>36</v>
      </c>
      <c r="R20" s="164">
        <f t="shared" si="0"/>
        <v>38.700000000000003</v>
      </c>
      <c r="S20" s="164">
        <f t="shared" si="0"/>
        <v>41.870000000000005</v>
      </c>
      <c r="T20" s="164">
        <f t="shared" si="0"/>
        <v>44.110000000000007</v>
      </c>
      <c r="U20" s="165">
        <v>0</v>
      </c>
      <c r="V20" s="214">
        <v>56.4</v>
      </c>
      <c r="W20" s="1581"/>
      <c r="X20" s="1578"/>
      <c r="Y20" s="1578"/>
    </row>
    <row r="21" spans="2:26" s="2" customFormat="1" ht="23.25" customHeight="1" thickBot="1" x14ac:dyDescent="0.3">
      <c r="B21" s="1616" t="s">
        <v>48</v>
      </c>
      <c r="C21" s="1617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8"/>
    </row>
    <row r="22" spans="2:26" ht="15" customHeight="1" thickBot="1" x14ac:dyDescent="0.3">
      <c r="B22" s="1522" t="s">
        <v>30</v>
      </c>
      <c r="C22" s="17">
        <v>1</v>
      </c>
      <c r="D22" s="243"/>
      <c r="E22" s="397">
        <v>0.18819444444444441</v>
      </c>
      <c r="F22" s="245">
        <v>0.19652777777777772</v>
      </c>
      <c r="G22" s="245">
        <v>0.20069444444444437</v>
      </c>
      <c r="H22" s="245">
        <v>0.20763888888888879</v>
      </c>
      <c r="I22" s="245">
        <v>0.21180555555555544</v>
      </c>
      <c r="J22" s="245">
        <v>0.21805555555555553</v>
      </c>
      <c r="K22" s="245">
        <v>0.22430555555555562</v>
      </c>
      <c r="L22" s="245">
        <v>0.23263888888888892</v>
      </c>
      <c r="M22" s="245">
        <v>0.23958333333333334</v>
      </c>
      <c r="N22" s="245">
        <v>0.24652777777777776</v>
      </c>
      <c r="O22" s="245">
        <v>0.25347222222222221</v>
      </c>
      <c r="P22" s="245">
        <v>0.26180555555555551</v>
      </c>
      <c r="Q22" s="245">
        <v>0.26874999999999993</v>
      </c>
      <c r="R22" s="245">
        <v>0.27708333333333324</v>
      </c>
      <c r="S22" s="245">
        <v>0.29166666666666663</v>
      </c>
      <c r="T22" s="245">
        <v>0.29999999999999993</v>
      </c>
      <c r="U22" s="208"/>
      <c r="V22" s="167">
        <f>+V20</f>
        <v>56.4</v>
      </c>
      <c r="W22" s="168">
        <f>+T22-E22</f>
        <v>0.11180555555555552</v>
      </c>
      <c r="X22" s="169">
        <f t="shared" ref="X22:X47" si="1">60*$J$54/(W22*60*24)</f>
        <v>21.018633540372679</v>
      </c>
      <c r="Y22" s="215"/>
      <c r="Z22" s="54"/>
    </row>
    <row r="23" spans="2:26" x14ac:dyDescent="0.25">
      <c r="B23" s="1523"/>
      <c r="C23" s="18">
        <v>2</v>
      </c>
      <c r="D23" s="244"/>
      <c r="E23" s="397">
        <v>0.21874999999999994</v>
      </c>
      <c r="F23" s="245">
        <v>0.22708333333333325</v>
      </c>
      <c r="G23" s="245">
        <v>0.2312499999999999</v>
      </c>
      <c r="H23" s="245">
        <v>0.23819444444444432</v>
      </c>
      <c r="I23" s="245">
        <v>0.24236111111111097</v>
      </c>
      <c r="J23" s="245">
        <v>0.24861111111111106</v>
      </c>
      <c r="K23" s="245">
        <v>0.25486111111111115</v>
      </c>
      <c r="L23" s="245">
        <v>0.26319444444444445</v>
      </c>
      <c r="M23" s="245">
        <v>0.27013888888888887</v>
      </c>
      <c r="N23" s="245">
        <v>0.27708333333333329</v>
      </c>
      <c r="O23" s="245">
        <v>0.28402777777777771</v>
      </c>
      <c r="P23" s="245">
        <v>0.29236111111111102</v>
      </c>
      <c r="Q23" s="245">
        <v>0.29930555555555544</v>
      </c>
      <c r="R23" s="245">
        <v>0.30763888888888874</v>
      </c>
      <c r="S23" s="245">
        <v>0.32222222222222213</v>
      </c>
      <c r="T23" s="245">
        <v>0.33055555555555544</v>
      </c>
      <c r="U23" s="209"/>
      <c r="V23" s="170">
        <f>+V20</f>
        <v>56.4</v>
      </c>
      <c r="W23" s="171">
        <f t="shared" ref="W23:W47" si="2">+T23-E23</f>
        <v>0.11180555555555549</v>
      </c>
      <c r="X23" s="172">
        <f t="shared" si="1"/>
        <v>21.018633540372683</v>
      </c>
      <c r="Y23" s="80">
        <f>+E23-E22</f>
        <v>3.055555555555553E-2</v>
      </c>
      <c r="Z23" s="54"/>
    </row>
    <row r="24" spans="2:26" x14ac:dyDescent="0.25">
      <c r="B24" s="1523"/>
      <c r="C24" s="18">
        <v>3</v>
      </c>
      <c r="D24" s="244"/>
      <c r="E24" s="397">
        <v>0.24722222222222232</v>
      </c>
      <c r="F24" s="245">
        <v>0.25763888888888897</v>
      </c>
      <c r="G24" s="245">
        <v>0.26250000000000007</v>
      </c>
      <c r="H24" s="245">
        <v>0.26944444444444449</v>
      </c>
      <c r="I24" s="245">
        <v>0.27361111111111114</v>
      </c>
      <c r="J24" s="245">
        <v>0.28055555555555556</v>
      </c>
      <c r="K24" s="245">
        <v>0.28680555555555554</v>
      </c>
      <c r="L24" s="245">
        <v>0.29513888888888884</v>
      </c>
      <c r="M24" s="245">
        <v>0.30347222222222214</v>
      </c>
      <c r="N24" s="245">
        <v>0.31041666666666656</v>
      </c>
      <c r="O24" s="245">
        <v>0.31736111111111098</v>
      </c>
      <c r="P24" s="245">
        <v>0.32638888888888873</v>
      </c>
      <c r="Q24" s="245">
        <v>0.33402777777777759</v>
      </c>
      <c r="R24" s="245">
        <v>0.34374999999999978</v>
      </c>
      <c r="S24" s="245">
        <v>0.35833333333333306</v>
      </c>
      <c r="T24" s="245">
        <v>0.36874999999999969</v>
      </c>
      <c r="U24" s="209"/>
      <c r="V24" s="170">
        <f t="shared" ref="V24:V48" si="3">+V22</f>
        <v>56.4</v>
      </c>
      <c r="W24" s="171">
        <f t="shared" si="2"/>
        <v>0.12152777777777737</v>
      </c>
      <c r="X24" s="172">
        <f t="shared" si="1"/>
        <v>19.337142857142922</v>
      </c>
      <c r="Y24" s="38">
        <f t="shared" ref="Y24:Y47" si="4">+E24-E23</f>
        <v>2.8472222222222371E-2</v>
      </c>
      <c r="Z24" s="54"/>
    </row>
    <row r="25" spans="2:26" x14ac:dyDescent="0.25">
      <c r="B25" s="1523"/>
      <c r="C25" s="18">
        <v>4</v>
      </c>
      <c r="D25" s="244"/>
      <c r="E25" s="397">
        <v>0.2777777777777779</v>
      </c>
      <c r="F25" s="245">
        <v>0.28819444444444453</v>
      </c>
      <c r="G25" s="245">
        <v>0.29305555555555562</v>
      </c>
      <c r="H25" s="245">
        <v>0.30000000000000004</v>
      </c>
      <c r="I25" s="245">
        <v>0.3041666666666667</v>
      </c>
      <c r="J25" s="245">
        <v>0.31111111111111112</v>
      </c>
      <c r="K25" s="245">
        <v>0.31736111111111109</v>
      </c>
      <c r="L25" s="245">
        <v>0.3256944444444444</v>
      </c>
      <c r="M25" s="245">
        <v>0.3340277777777777</v>
      </c>
      <c r="N25" s="245">
        <v>0.34097222222222212</v>
      </c>
      <c r="O25" s="245">
        <v>0.34791666666666654</v>
      </c>
      <c r="P25" s="245">
        <v>0.35694444444444429</v>
      </c>
      <c r="Q25" s="245">
        <v>0.36458333333333315</v>
      </c>
      <c r="R25" s="245">
        <v>0.37430555555555534</v>
      </c>
      <c r="S25" s="245">
        <v>0.38888888888888862</v>
      </c>
      <c r="T25" s="245">
        <v>0.39930555555555525</v>
      </c>
      <c r="U25" s="209"/>
      <c r="V25" s="170">
        <f t="shared" si="3"/>
        <v>56.4</v>
      </c>
      <c r="W25" s="171">
        <f t="shared" si="2"/>
        <v>0.12152777777777735</v>
      </c>
      <c r="X25" s="172">
        <f t="shared" si="1"/>
        <v>19.337142857142926</v>
      </c>
      <c r="Y25" s="38">
        <f t="shared" si="4"/>
        <v>3.0555555555555586E-2</v>
      </c>
      <c r="Z25" s="54"/>
    </row>
    <row r="26" spans="2:26" x14ac:dyDescent="0.25">
      <c r="B26" s="1523"/>
      <c r="C26" s="18">
        <v>5</v>
      </c>
      <c r="D26" s="244"/>
      <c r="E26" s="397">
        <v>0.30833333333333346</v>
      </c>
      <c r="F26" s="245">
        <v>0.31875000000000009</v>
      </c>
      <c r="G26" s="245">
        <v>0.32361111111111118</v>
      </c>
      <c r="H26" s="245">
        <v>0.3305555555555556</v>
      </c>
      <c r="I26" s="245">
        <v>0.33472222222222225</v>
      </c>
      <c r="J26" s="245">
        <v>0.34166666666666667</v>
      </c>
      <c r="K26" s="245">
        <v>0.34791666666666665</v>
      </c>
      <c r="L26" s="245">
        <v>0.35624999999999996</v>
      </c>
      <c r="M26" s="245">
        <v>0.36458333333333326</v>
      </c>
      <c r="N26" s="245">
        <v>0.37152777777777768</v>
      </c>
      <c r="O26" s="245">
        <v>0.3784722222222221</v>
      </c>
      <c r="P26" s="245">
        <v>0.38749999999999984</v>
      </c>
      <c r="Q26" s="245">
        <v>0.39513888888888871</v>
      </c>
      <c r="R26" s="245">
        <v>0.40486111111111089</v>
      </c>
      <c r="S26" s="245">
        <v>0.41944444444444418</v>
      </c>
      <c r="T26" s="245">
        <v>0.42986111111111081</v>
      </c>
      <c r="U26" s="209"/>
      <c r="V26" s="170">
        <f t="shared" si="3"/>
        <v>56.4</v>
      </c>
      <c r="W26" s="171">
        <f t="shared" si="2"/>
        <v>0.12152777777777735</v>
      </c>
      <c r="X26" s="172">
        <f t="shared" si="1"/>
        <v>19.337142857142926</v>
      </c>
      <c r="Y26" s="38">
        <f t="shared" si="4"/>
        <v>3.0555555555555558E-2</v>
      </c>
      <c r="Z26" s="54"/>
    </row>
    <row r="27" spans="2:26" x14ac:dyDescent="0.25">
      <c r="B27" s="1523"/>
      <c r="C27" s="18">
        <v>6</v>
      </c>
      <c r="D27" s="244"/>
      <c r="E27" s="397">
        <v>0.33888888888888902</v>
      </c>
      <c r="F27" s="245">
        <v>0.34930555555555565</v>
      </c>
      <c r="G27" s="245">
        <v>0.35416666666666674</v>
      </c>
      <c r="H27" s="245">
        <v>0.36111111111111116</v>
      </c>
      <c r="I27" s="245">
        <v>0.36527777777777781</v>
      </c>
      <c r="J27" s="245">
        <v>0.37222222222222223</v>
      </c>
      <c r="K27" s="245">
        <v>0.37847222222222221</v>
      </c>
      <c r="L27" s="245">
        <v>0.38680555555555551</v>
      </c>
      <c r="M27" s="245">
        <v>0.39513888888888882</v>
      </c>
      <c r="N27" s="245">
        <v>0.40208333333333324</v>
      </c>
      <c r="O27" s="245">
        <v>0.40902777777777766</v>
      </c>
      <c r="P27" s="245">
        <v>0.4180555555555554</v>
      </c>
      <c r="Q27" s="245">
        <v>0.42569444444444426</v>
      </c>
      <c r="R27" s="245">
        <v>0.43541666666666645</v>
      </c>
      <c r="S27" s="245">
        <v>0.44999999999999973</v>
      </c>
      <c r="T27" s="245">
        <v>0.46041666666666636</v>
      </c>
      <c r="U27" s="209"/>
      <c r="V27" s="170">
        <f t="shared" si="3"/>
        <v>56.4</v>
      </c>
      <c r="W27" s="171">
        <f t="shared" si="2"/>
        <v>0.12152777777777735</v>
      </c>
      <c r="X27" s="172">
        <f t="shared" si="1"/>
        <v>19.337142857142926</v>
      </c>
      <c r="Y27" s="38">
        <f t="shared" si="4"/>
        <v>3.0555555555555558E-2</v>
      </c>
      <c r="Z27" s="54"/>
    </row>
    <row r="28" spans="2:26" x14ac:dyDescent="0.25">
      <c r="B28" s="1523"/>
      <c r="C28" s="18">
        <v>7</v>
      </c>
      <c r="D28" s="244"/>
      <c r="E28" s="397">
        <v>0.36944444444444458</v>
      </c>
      <c r="F28" s="245">
        <v>0.3798611111111112</v>
      </c>
      <c r="G28" s="245">
        <v>0.3847222222222223</v>
      </c>
      <c r="H28" s="245">
        <v>0.39166666666666672</v>
      </c>
      <c r="I28" s="245">
        <v>0.39583333333333337</v>
      </c>
      <c r="J28" s="245">
        <v>0.40277777777777779</v>
      </c>
      <c r="K28" s="245">
        <v>0.40902777777777777</v>
      </c>
      <c r="L28" s="245">
        <v>0.41736111111111107</v>
      </c>
      <c r="M28" s="245">
        <v>0.42569444444444438</v>
      </c>
      <c r="N28" s="245">
        <v>0.4326388888888888</v>
      </c>
      <c r="O28" s="245">
        <v>0.43958333333333321</v>
      </c>
      <c r="P28" s="245">
        <v>0.44861111111111096</v>
      </c>
      <c r="Q28" s="245">
        <v>0.45624999999999982</v>
      </c>
      <c r="R28" s="245">
        <v>0.46597222222222201</v>
      </c>
      <c r="S28" s="245">
        <v>0.48055555555555529</v>
      </c>
      <c r="T28" s="245">
        <v>0.49097222222222192</v>
      </c>
      <c r="U28" s="209"/>
      <c r="V28" s="170">
        <f t="shared" si="3"/>
        <v>56.4</v>
      </c>
      <c r="W28" s="171">
        <f t="shared" si="2"/>
        <v>0.12152777777777735</v>
      </c>
      <c r="X28" s="172">
        <f t="shared" si="1"/>
        <v>19.337142857142926</v>
      </c>
      <c r="Y28" s="38">
        <f t="shared" si="4"/>
        <v>3.0555555555555558E-2</v>
      </c>
      <c r="Z28" s="54"/>
    </row>
    <row r="29" spans="2:26" x14ac:dyDescent="0.25">
      <c r="B29" s="1523"/>
      <c r="C29" s="18">
        <v>8</v>
      </c>
      <c r="D29" s="244"/>
      <c r="E29" s="397">
        <v>0.40000000000000013</v>
      </c>
      <c r="F29" s="245">
        <v>0.41041666666666676</v>
      </c>
      <c r="G29" s="245">
        <v>0.41527777777777786</v>
      </c>
      <c r="H29" s="245">
        <v>0.42222222222222228</v>
      </c>
      <c r="I29" s="245">
        <v>0.42638888888888893</v>
      </c>
      <c r="J29" s="245">
        <v>0.43333333333333335</v>
      </c>
      <c r="K29" s="245">
        <v>0.43958333333333333</v>
      </c>
      <c r="L29" s="245">
        <v>0.44791666666666663</v>
      </c>
      <c r="M29" s="245">
        <v>0.45624999999999993</v>
      </c>
      <c r="N29" s="245">
        <v>0.46319444444444435</v>
      </c>
      <c r="O29" s="245">
        <v>0.47013888888888877</v>
      </c>
      <c r="P29" s="245">
        <v>0.47916666666666652</v>
      </c>
      <c r="Q29" s="245">
        <v>0.48680555555555538</v>
      </c>
      <c r="R29" s="245">
        <v>0.49652777777777757</v>
      </c>
      <c r="S29" s="245">
        <v>0.51111111111111085</v>
      </c>
      <c r="T29" s="245">
        <v>0.52152777777777748</v>
      </c>
      <c r="U29" s="209"/>
      <c r="V29" s="170">
        <f t="shared" si="3"/>
        <v>56.4</v>
      </c>
      <c r="W29" s="171">
        <f t="shared" si="2"/>
        <v>0.12152777777777735</v>
      </c>
      <c r="X29" s="172">
        <f t="shared" si="1"/>
        <v>19.337142857142926</v>
      </c>
      <c r="Y29" s="38">
        <f t="shared" si="4"/>
        <v>3.0555555555555558E-2</v>
      </c>
      <c r="Z29" s="54"/>
    </row>
    <row r="30" spans="2:26" x14ac:dyDescent="0.25">
      <c r="B30" s="1523"/>
      <c r="C30" s="18">
        <v>9</v>
      </c>
      <c r="D30" s="244"/>
      <c r="E30" s="397">
        <v>0.43055555555555569</v>
      </c>
      <c r="F30" s="245">
        <v>0.44097222222222232</v>
      </c>
      <c r="G30" s="245">
        <v>0.44583333333333341</v>
      </c>
      <c r="H30" s="245">
        <v>0.45277777777777783</v>
      </c>
      <c r="I30" s="245">
        <v>0.45694444444444449</v>
      </c>
      <c r="J30" s="245">
        <v>0.46388888888888891</v>
      </c>
      <c r="K30" s="245">
        <v>0.47013888888888888</v>
      </c>
      <c r="L30" s="245">
        <v>0.47847222222222219</v>
      </c>
      <c r="M30" s="245">
        <v>0.48680555555555549</v>
      </c>
      <c r="N30" s="245">
        <v>0.49374999999999991</v>
      </c>
      <c r="O30" s="245">
        <v>0.50069444444444433</v>
      </c>
      <c r="P30" s="245">
        <v>0.50972222222222208</v>
      </c>
      <c r="Q30" s="245">
        <v>0.51736111111111094</v>
      </c>
      <c r="R30" s="245">
        <v>0.52708333333333313</v>
      </c>
      <c r="S30" s="245">
        <v>0.54166666666666641</v>
      </c>
      <c r="T30" s="245">
        <v>0.55208333333333304</v>
      </c>
      <c r="U30" s="209"/>
      <c r="V30" s="170">
        <f t="shared" si="3"/>
        <v>56.4</v>
      </c>
      <c r="W30" s="171">
        <f t="shared" si="2"/>
        <v>0.12152777777777735</v>
      </c>
      <c r="X30" s="172">
        <f t="shared" si="1"/>
        <v>19.337142857142926</v>
      </c>
      <c r="Y30" s="38">
        <f t="shared" si="4"/>
        <v>3.0555555555555558E-2</v>
      </c>
      <c r="Z30" s="54"/>
    </row>
    <row r="31" spans="2:26" x14ac:dyDescent="0.25">
      <c r="B31" s="1523"/>
      <c r="C31" s="18">
        <v>10</v>
      </c>
      <c r="D31" s="244"/>
      <c r="E31" s="397">
        <v>0.46111111111111125</v>
      </c>
      <c r="F31" s="245">
        <v>0.47152777777777788</v>
      </c>
      <c r="G31" s="245">
        <v>0.47638888888888897</v>
      </c>
      <c r="H31" s="245">
        <v>0.48333333333333339</v>
      </c>
      <c r="I31" s="245">
        <v>0.48750000000000004</v>
      </c>
      <c r="J31" s="245">
        <v>0.49444444444444446</v>
      </c>
      <c r="K31" s="245">
        <v>0.50069444444444444</v>
      </c>
      <c r="L31" s="245">
        <v>0.50902777777777775</v>
      </c>
      <c r="M31" s="245">
        <v>0.51736111111111105</v>
      </c>
      <c r="N31" s="245">
        <v>0.52430555555555547</v>
      </c>
      <c r="O31" s="245">
        <v>0.53124999999999989</v>
      </c>
      <c r="P31" s="245">
        <v>0.54027777777777763</v>
      </c>
      <c r="Q31" s="245">
        <v>0.5479166666666665</v>
      </c>
      <c r="R31" s="245">
        <v>0.55763888888888868</v>
      </c>
      <c r="S31" s="245">
        <v>0.57222222222222197</v>
      </c>
      <c r="T31" s="245">
        <v>0.5826388888888886</v>
      </c>
      <c r="U31" s="209"/>
      <c r="V31" s="170">
        <f t="shared" si="3"/>
        <v>56.4</v>
      </c>
      <c r="W31" s="171">
        <f t="shared" si="2"/>
        <v>0.12152777777777735</v>
      </c>
      <c r="X31" s="172">
        <f t="shared" si="1"/>
        <v>19.337142857142926</v>
      </c>
      <c r="Y31" s="38">
        <f t="shared" si="4"/>
        <v>3.0555555555555558E-2</v>
      </c>
      <c r="Z31" s="54"/>
    </row>
    <row r="32" spans="2:26" x14ac:dyDescent="0.25">
      <c r="B32" s="1523"/>
      <c r="C32" s="18">
        <v>11</v>
      </c>
      <c r="D32" s="244"/>
      <c r="E32" s="397">
        <v>0.4916666666666667</v>
      </c>
      <c r="F32" s="245">
        <v>0.50208333333333333</v>
      </c>
      <c r="G32" s="245">
        <v>0.50694444444444442</v>
      </c>
      <c r="H32" s="245">
        <v>0.51388888888888884</v>
      </c>
      <c r="I32" s="245">
        <v>0.51805555555555549</v>
      </c>
      <c r="J32" s="245">
        <v>0.52499999999999991</v>
      </c>
      <c r="K32" s="245">
        <v>0.53124999999999989</v>
      </c>
      <c r="L32" s="245">
        <v>0.53958333333333319</v>
      </c>
      <c r="M32" s="245">
        <v>0.5479166666666665</v>
      </c>
      <c r="N32" s="245">
        <v>0.55486111111111092</v>
      </c>
      <c r="O32" s="245">
        <v>0.56180555555555534</v>
      </c>
      <c r="P32" s="245">
        <v>0.57083333333333308</v>
      </c>
      <c r="Q32" s="245">
        <v>0.57847222222222194</v>
      </c>
      <c r="R32" s="245">
        <v>0.58819444444444413</v>
      </c>
      <c r="S32" s="245">
        <v>0.60277777777777741</v>
      </c>
      <c r="T32" s="245">
        <v>0.61319444444444404</v>
      </c>
      <c r="U32" s="209"/>
      <c r="V32" s="170">
        <f t="shared" si="3"/>
        <v>56.4</v>
      </c>
      <c r="W32" s="171">
        <f t="shared" si="2"/>
        <v>0.12152777777777735</v>
      </c>
      <c r="X32" s="172">
        <f t="shared" si="1"/>
        <v>19.337142857142926</v>
      </c>
      <c r="Y32" s="38">
        <f t="shared" si="4"/>
        <v>3.0555555555555447E-2</v>
      </c>
      <c r="Z32" s="54"/>
    </row>
    <row r="33" spans="2:26" x14ac:dyDescent="0.25">
      <c r="B33" s="1523"/>
      <c r="C33" s="18">
        <v>12</v>
      </c>
      <c r="D33" s="244"/>
      <c r="E33" s="397">
        <v>0.52222222222222214</v>
      </c>
      <c r="F33" s="245">
        <v>0.53263888888888877</v>
      </c>
      <c r="G33" s="245">
        <v>0.53749999999999987</v>
      </c>
      <c r="H33" s="245">
        <v>0.54444444444444429</v>
      </c>
      <c r="I33" s="245">
        <v>0.54861111111111094</v>
      </c>
      <c r="J33" s="245">
        <v>0.55555555555555536</v>
      </c>
      <c r="K33" s="245">
        <v>0.56180555555555534</v>
      </c>
      <c r="L33" s="245">
        <v>0.57013888888888864</v>
      </c>
      <c r="M33" s="245">
        <v>0.57847222222222194</v>
      </c>
      <c r="N33" s="245">
        <v>0.58541666666666636</v>
      </c>
      <c r="O33" s="245">
        <v>0.59236111111111078</v>
      </c>
      <c r="P33" s="245">
        <v>0.60138888888888853</v>
      </c>
      <c r="Q33" s="245">
        <v>0.60902777777777739</v>
      </c>
      <c r="R33" s="245">
        <v>0.61874999999999958</v>
      </c>
      <c r="S33" s="245">
        <v>0.63333333333333286</v>
      </c>
      <c r="T33" s="245">
        <v>0.64374999999999949</v>
      </c>
      <c r="U33" s="209"/>
      <c r="V33" s="170">
        <f t="shared" si="3"/>
        <v>56.4</v>
      </c>
      <c r="W33" s="171">
        <f t="shared" si="2"/>
        <v>0.12152777777777735</v>
      </c>
      <c r="X33" s="172">
        <f t="shared" si="1"/>
        <v>19.337142857142926</v>
      </c>
      <c r="Y33" s="38">
        <f t="shared" si="4"/>
        <v>3.0555555555555447E-2</v>
      </c>
      <c r="Z33" s="54"/>
    </row>
    <row r="34" spans="2:26" x14ac:dyDescent="0.25">
      <c r="B34" s="1523"/>
      <c r="C34" s="18">
        <v>13</v>
      </c>
      <c r="D34" s="244"/>
      <c r="E34" s="397">
        <v>0.55277777777777759</v>
      </c>
      <c r="F34" s="245">
        <v>0.56319444444444422</v>
      </c>
      <c r="G34" s="245">
        <v>0.56805555555555531</v>
      </c>
      <c r="H34" s="245">
        <v>0.57499999999999973</v>
      </c>
      <c r="I34" s="245">
        <v>0.57916666666666639</v>
      </c>
      <c r="J34" s="245">
        <v>0.58611111111111081</v>
      </c>
      <c r="K34" s="245">
        <v>0.59236111111111078</v>
      </c>
      <c r="L34" s="245">
        <v>0.60069444444444409</v>
      </c>
      <c r="M34" s="245">
        <v>0.60902777777777739</v>
      </c>
      <c r="N34" s="245">
        <v>0.61597222222222181</v>
      </c>
      <c r="O34" s="245">
        <v>0.62291666666666623</v>
      </c>
      <c r="P34" s="245">
        <v>0.63194444444444398</v>
      </c>
      <c r="Q34" s="245">
        <v>0.63958333333333284</v>
      </c>
      <c r="R34" s="245">
        <v>0.64930555555555503</v>
      </c>
      <c r="S34" s="245">
        <v>0.66388888888888831</v>
      </c>
      <c r="T34" s="245">
        <v>0.67430555555555494</v>
      </c>
      <c r="U34" s="209"/>
      <c r="V34" s="170">
        <f t="shared" si="3"/>
        <v>56.4</v>
      </c>
      <c r="W34" s="171">
        <f t="shared" si="2"/>
        <v>0.12152777777777735</v>
      </c>
      <c r="X34" s="172">
        <f t="shared" si="1"/>
        <v>19.337142857142926</v>
      </c>
      <c r="Y34" s="38">
        <f t="shared" si="4"/>
        <v>3.0555555555555447E-2</v>
      </c>
      <c r="Z34" s="54"/>
    </row>
    <row r="35" spans="2:26" x14ac:dyDescent="0.25">
      <c r="B35" s="1523"/>
      <c r="C35" s="18">
        <v>14</v>
      </c>
      <c r="D35" s="244"/>
      <c r="E35" s="397">
        <v>0.58333333333333304</v>
      </c>
      <c r="F35" s="245">
        <v>0.59374999999999967</v>
      </c>
      <c r="G35" s="245">
        <v>0.59861111111111076</v>
      </c>
      <c r="H35" s="245">
        <v>0.60555555555555518</v>
      </c>
      <c r="I35" s="245">
        <v>0.60972222222222183</v>
      </c>
      <c r="J35" s="245">
        <v>0.61666666666666625</v>
      </c>
      <c r="K35" s="245">
        <v>0.62291666666666623</v>
      </c>
      <c r="L35" s="245">
        <v>0.63124999999999953</v>
      </c>
      <c r="M35" s="245">
        <v>0.63958333333333284</v>
      </c>
      <c r="N35" s="245">
        <v>0.64652777777777726</v>
      </c>
      <c r="O35" s="245">
        <v>0.65347222222222168</v>
      </c>
      <c r="P35" s="245">
        <v>0.66249999999999942</v>
      </c>
      <c r="Q35" s="245">
        <v>0.67013888888888828</v>
      </c>
      <c r="R35" s="245">
        <v>0.67986111111111047</v>
      </c>
      <c r="S35" s="245">
        <v>0.69444444444444375</v>
      </c>
      <c r="T35" s="245">
        <v>0.70486111111111038</v>
      </c>
      <c r="U35" s="209"/>
      <c r="V35" s="170">
        <f t="shared" si="3"/>
        <v>56.4</v>
      </c>
      <c r="W35" s="171">
        <f t="shared" si="2"/>
        <v>0.12152777777777735</v>
      </c>
      <c r="X35" s="172">
        <f t="shared" si="1"/>
        <v>19.337142857142926</v>
      </c>
      <c r="Y35" s="38">
        <f t="shared" si="4"/>
        <v>3.0555555555555447E-2</v>
      </c>
      <c r="Z35" s="54"/>
    </row>
    <row r="36" spans="2:26" x14ac:dyDescent="0.25">
      <c r="B36" s="1523"/>
      <c r="C36" s="18">
        <v>15</v>
      </c>
      <c r="D36" s="244"/>
      <c r="E36" s="397">
        <v>0.61388888888888848</v>
      </c>
      <c r="F36" s="245">
        <v>0.62430555555555511</v>
      </c>
      <c r="G36" s="245">
        <v>0.62916666666666621</v>
      </c>
      <c r="H36" s="245">
        <v>0.63611111111111063</v>
      </c>
      <c r="I36" s="245">
        <v>0.64027777777777728</v>
      </c>
      <c r="J36" s="245">
        <v>0.6472222222222217</v>
      </c>
      <c r="K36" s="245">
        <v>0.65347222222222168</v>
      </c>
      <c r="L36" s="245">
        <v>0.66180555555555498</v>
      </c>
      <c r="M36" s="245">
        <v>0.67013888888888828</v>
      </c>
      <c r="N36" s="245">
        <v>0.6770833333333327</v>
      </c>
      <c r="O36" s="245">
        <v>0.68402777777777712</v>
      </c>
      <c r="P36" s="245">
        <v>0.69305555555555487</v>
      </c>
      <c r="Q36" s="245">
        <v>0.70069444444444373</v>
      </c>
      <c r="R36" s="245">
        <v>0.71041666666666592</v>
      </c>
      <c r="S36" s="245">
        <v>0.7249999999999992</v>
      </c>
      <c r="T36" s="245">
        <v>0.73541666666666583</v>
      </c>
      <c r="U36" s="209"/>
      <c r="V36" s="170">
        <f t="shared" si="3"/>
        <v>56.4</v>
      </c>
      <c r="W36" s="171">
        <f t="shared" si="2"/>
        <v>0.12152777777777735</v>
      </c>
      <c r="X36" s="172">
        <f t="shared" si="1"/>
        <v>19.337142857142926</v>
      </c>
      <c r="Y36" s="38">
        <f t="shared" si="4"/>
        <v>3.0555555555555447E-2</v>
      </c>
      <c r="Z36" s="54"/>
    </row>
    <row r="37" spans="2:26" x14ac:dyDescent="0.25">
      <c r="B37" s="1523"/>
      <c r="C37" s="18">
        <v>16</v>
      </c>
      <c r="D37" s="244"/>
      <c r="E37" s="397">
        <v>0.64444444444444393</v>
      </c>
      <c r="F37" s="245">
        <v>0.65486111111111056</v>
      </c>
      <c r="G37" s="245">
        <v>0.65972222222222165</v>
      </c>
      <c r="H37" s="245">
        <v>0.66666666666666607</v>
      </c>
      <c r="I37" s="245">
        <v>0.67083333333333273</v>
      </c>
      <c r="J37" s="245">
        <v>0.67777777777777715</v>
      </c>
      <c r="K37" s="245">
        <v>0.68402777777777712</v>
      </c>
      <c r="L37" s="245">
        <v>0.69236111111111043</v>
      </c>
      <c r="M37" s="245">
        <v>0.70069444444444373</v>
      </c>
      <c r="N37" s="245">
        <v>0.70763888888888815</v>
      </c>
      <c r="O37" s="245">
        <v>0.71458333333333257</v>
      </c>
      <c r="P37" s="245">
        <v>0.72361111111111032</v>
      </c>
      <c r="Q37" s="245">
        <v>0.73124999999999918</v>
      </c>
      <c r="R37" s="245">
        <v>0.74097222222222137</v>
      </c>
      <c r="S37" s="245">
        <v>0.75555555555555465</v>
      </c>
      <c r="T37" s="245">
        <v>0.76597222222222128</v>
      </c>
      <c r="U37" s="209"/>
      <c r="V37" s="170">
        <f t="shared" si="3"/>
        <v>56.4</v>
      </c>
      <c r="W37" s="171">
        <f t="shared" si="2"/>
        <v>0.12152777777777735</v>
      </c>
      <c r="X37" s="172">
        <f t="shared" si="1"/>
        <v>19.337142857142926</v>
      </c>
      <c r="Y37" s="38">
        <f t="shared" si="4"/>
        <v>3.0555555555555447E-2</v>
      </c>
      <c r="Z37" s="54"/>
    </row>
    <row r="38" spans="2:26" x14ac:dyDescent="0.25">
      <c r="B38" s="1523"/>
      <c r="C38" s="18">
        <v>17</v>
      </c>
      <c r="D38" s="244"/>
      <c r="E38" s="397">
        <v>0.67499999999999938</v>
      </c>
      <c r="F38" s="245">
        <v>0.68541666666666601</v>
      </c>
      <c r="G38" s="245">
        <v>0.6902777777777771</v>
      </c>
      <c r="H38" s="245">
        <v>0.69722222222222152</v>
      </c>
      <c r="I38" s="245">
        <v>0.70138888888888817</v>
      </c>
      <c r="J38" s="245">
        <v>0.70833333333333259</v>
      </c>
      <c r="K38" s="245">
        <v>0.71458333333333257</v>
      </c>
      <c r="L38" s="245">
        <v>0.72291666666666587</v>
      </c>
      <c r="M38" s="245">
        <v>0.73124999999999918</v>
      </c>
      <c r="N38" s="245">
        <v>0.7381944444444436</v>
      </c>
      <c r="O38" s="245">
        <v>0.74513888888888802</v>
      </c>
      <c r="P38" s="245">
        <v>0.75416666666666576</v>
      </c>
      <c r="Q38" s="245">
        <v>0.76180555555555463</v>
      </c>
      <c r="R38" s="245">
        <v>0.77152777777777681</v>
      </c>
      <c r="S38" s="245">
        <v>0.78611111111111009</v>
      </c>
      <c r="T38" s="245">
        <v>0.79652777777777672</v>
      </c>
      <c r="U38" s="209"/>
      <c r="V38" s="170">
        <f t="shared" si="3"/>
        <v>56.4</v>
      </c>
      <c r="W38" s="171">
        <f t="shared" si="2"/>
        <v>0.12152777777777735</v>
      </c>
      <c r="X38" s="172">
        <f t="shared" si="1"/>
        <v>19.337142857142926</v>
      </c>
      <c r="Y38" s="38">
        <f t="shared" si="4"/>
        <v>3.0555555555555447E-2</v>
      </c>
      <c r="Z38" s="54"/>
    </row>
    <row r="39" spans="2:26" x14ac:dyDescent="0.25">
      <c r="B39" s="1523"/>
      <c r="C39" s="18">
        <v>18</v>
      </c>
      <c r="D39" s="244"/>
      <c r="E39" s="397">
        <v>0.70555555555555483</v>
      </c>
      <c r="F39" s="245">
        <v>0.71597222222222145</v>
      </c>
      <c r="G39" s="245">
        <v>0.72083333333333255</v>
      </c>
      <c r="H39" s="245">
        <v>0.72777777777777697</v>
      </c>
      <c r="I39" s="245">
        <v>0.73194444444444362</v>
      </c>
      <c r="J39" s="245">
        <v>0.73888888888888804</v>
      </c>
      <c r="K39" s="245">
        <v>0.74513888888888802</v>
      </c>
      <c r="L39" s="245">
        <v>0.75347222222222132</v>
      </c>
      <c r="M39" s="245">
        <v>0.76180555555555463</v>
      </c>
      <c r="N39" s="245">
        <v>0.76874999999999905</v>
      </c>
      <c r="O39" s="245">
        <v>0.77569444444444346</v>
      </c>
      <c r="P39" s="245">
        <v>0.78472222222222121</v>
      </c>
      <c r="Q39" s="245">
        <v>0.79236111111111007</v>
      </c>
      <c r="R39" s="245">
        <v>0.80208333333333226</v>
      </c>
      <c r="S39" s="245">
        <v>0.81666666666666554</v>
      </c>
      <c r="T39" s="245">
        <v>0.82708333333333217</v>
      </c>
      <c r="U39" s="209"/>
      <c r="V39" s="170">
        <f t="shared" si="3"/>
        <v>56.4</v>
      </c>
      <c r="W39" s="171">
        <f t="shared" si="2"/>
        <v>0.12152777777777735</v>
      </c>
      <c r="X39" s="172">
        <f t="shared" si="1"/>
        <v>19.337142857142926</v>
      </c>
      <c r="Y39" s="38">
        <f t="shared" si="4"/>
        <v>3.0555555555555447E-2</v>
      </c>
      <c r="Z39" s="54"/>
    </row>
    <row r="40" spans="2:26" x14ac:dyDescent="0.25">
      <c r="B40" s="1523"/>
      <c r="C40" s="18">
        <v>19</v>
      </c>
      <c r="D40" s="244"/>
      <c r="E40" s="397">
        <v>0.73611111111111027</v>
      </c>
      <c r="F40" s="245">
        <v>0.7465277777777769</v>
      </c>
      <c r="G40" s="245">
        <v>0.751388888888888</v>
      </c>
      <c r="H40" s="245">
        <v>0.75833333333333242</v>
      </c>
      <c r="I40" s="245">
        <v>0.76249999999999907</v>
      </c>
      <c r="J40" s="245">
        <v>0.76944444444444349</v>
      </c>
      <c r="K40" s="245">
        <v>0.77569444444444346</v>
      </c>
      <c r="L40" s="245">
        <v>0.78402777777777677</v>
      </c>
      <c r="M40" s="245">
        <v>0.79236111111111007</v>
      </c>
      <c r="N40" s="245">
        <v>0.79930555555555449</v>
      </c>
      <c r="O40" s="245">
        <v>0.80624999999999891</v>
      </c>
      <c r="P40" s="245">
        <v>0.81527777777777666</v>
      </c>
      <c r="Q40" s="245">
        <v>0.82291666666666552</v>
      </c>
      <c r="R40" s="245">
        <v>0.83263888888888771</v>
      </c>
      <c r="S40" s="245">
        <v>0.84722222222222099</v>
      </c>
      <c r="T40" s="245">
        <v>0.85763888888888762</v>
      </c>
      <c r="U40" s="209"/>
      <c r="V40" s="170">
        <f t="shared" si="3"/>
        <v>56.4</v>
      </c>
      <c r="W40" s="171">
        <f t="shared" si="2"/>
        <v>0.12152777777777735</v>
      </c>
      <c r="X40" s="172">
        <f t="shared" si="1"/>
        <v>19.337142857142926</v>
      </c>
      <c r="Y40" s="38">
        <f t="shared" si="4"/>
        <v>3.0555555555555447E-2</v>
      </c>
      <c r="Z40" s="54"/>
    </row>
    <row r="41" spans="2:26" x14ac:dyDescent="0.25">
      <c r="B41" s="1523"/>
      <c r="C41" s="18">
        <v>20</v>
      </c>
      <c r="D41" s="244"/>
      <c r="E41" s="397">
        <v>0.76666666666666572</v>
      </c>
      <c r="F41" s="245">
        <v>0.77708333333333235</v>
      </c>
      <c r="G41" s="245">
        <v>0.78194444444444344</v>
      </c>
      <c r="H41" s="245">
        <v>0.78888888888888786</v>
      </c>
      <c r="I41" s="245">
        <v>0.79305555555555451</v>
      </c>
      <c r="J41" s="245">
        <v>0.79999999999999893</v>
      </c>
      <c r="K41" s="245">
        <v>0.80624999999999891</v>
      </c>
      <c r="L41" s="245">
        <v>0.81458333333333222</v>
      </c>
      <c r="M41" s="245">
        <v>0.82291666666666552</v>
      </c>
      <c r="N41" s="245">
        <v>0.82986111111110994</v>
      </c>
      <c r="O41" s="245">
        <v>0.83680555555555436</v>
      </c>
      <c r="P41" s="245">
        <v>0.8458333333333321</v>
      </c>
      <c r="Q41" s="245">
        <v>0.85347222222222097</v>
      </c>
      <c r="R41" s="245">
        <v>0.86319444444444315</v>
      </c>
      <c r="S41" s="245">
        <v>0.87777777777777644</v>
      </c>
      <c r="T41" s="245">
        <v>0.88819444444444307</v>
      </c>
      <c r="U41" s="209"/>
      <c r="V41" s="170">
        <f t="shared" si="3"/>
        <v>56.4</v>
      </c>
      <c r="W41" s="171">
        <f t="shared" si="2"/>
        <v>0.12152777777777735</v>
      </c>
      <c r="X41" s="172">
        <f t="shared" si="1"/>
        <v>19.337142857142926</v>
      </c>
      <c r="Y41" s="38">
        <f t="shared" si="4"/>
        <v>3.0555555555555447E-2</v>
      </c>
      <c r="Z41" s="54"/>
    </row>
    <row r="42" spans="2:26" x14ac:dyDescent="0.25">
      <c r="B42" s="1523"/>
      <c r="C42" s="18">
        <v>21</v>
      </c>
      <c r="D42" s="244"/>
      <c r="E42" s="397">
        <v>0.79722222222222117</v>
      </c>
      <c r="F42" s="245">
        <v>0.8076388888888878</v>
      </c>
      <c r="G42" s="245">
        <v>0.81249999999999889</v>
      </c>
      <c r="H42" s="245">
        <v>0.81944444444444331</v>
      </c>
      <c r="I42" s="245">
        <v>0.82361111111110996</v>
      </c>
      <c r="J42" s="245">
        <v>0.83055555555555438</v>
      </c>
      <c r="K42" s="245">
        <v>0.83680555555555436</v>
      </c>
      <c r="L42" s="245">
        <v>0.84513888888888766</v>
      </c>
      <c r="M42" s="245">
        <v>0.85347222222222097</v>
      </c>
      <c r="N42" s="245">
        <v>0.86041666666666539</v>
      </c>
      <c r="O42" s="245">
        <v>0.86736111111110981</v>
      </c>
      <c r="P42" s="245">
        <v>0.87638888888888755</v>
      </c>
      <c r="Q42" s="245">
        <v>0.88402777777777641</v>
      </c>
      <c r="R42" s="245">
        <v>0.8937499999999986</v>
      </c>
      <c r="S42" s="245">
        <v>0.90833333333333188</v>
      </c>
      <c r="T42" s="245">
        <v>0.91874999999999851</v>
      </c>
      <c r="U42" s="209"/>
      <c r="V42" s="170">
        <f t="shared" si="3"/>
        <v>56.4</v>
      </c>
      <c r="W42" s="171">
        <f t="shared" si="2"/>
        <v>0.12152777777777735</v>
      </c>
      <c r="X42" s="172">
        <f t="shared" si="1"/>
        <v>19.337142857142926</v>
      </c>
      <c r="Y42" s="38">
        <f t="shared" si="4"/>
        <v>3.0555555555555447E-2</v>
      </c>
      <c r="Z42" s="54"/>
    </row>
    <row r="43" spans="2:26" x14ac:dyDescent="0.25">
      <c r="B43" s="1523"/>
      <c r="C43" s="18">
        <v>22</v>
      </c>
      <c r="D43" s="244"/>
      <c r="E43" s="397">
        <v>0.82777777777777661</v>
      </c>
      <c r="F43" s="245">
        <v>0.83819444444444324</v>
      </c>
      <c r="G43" s="245">
        <v>0.84305555555555434</v>
      </c>
      <c r="H43" s="245">
        <v>0.84999999999999876</v>
      </c>
      <c r="I43" s="245">
        <v>0.85416666666666541</v>
      </c>
      <c r="J43" s="245">
        <v>0.86111111111110983</v>
      </c>
      <c r="K43" s="245">
        <v>0.86736111111110981</v>
      </c>
      <c r="L43" s="245">
        <v>0.87569444444444311</v>
      </c>
      <c r="M43" s="245">
        <v>0.88402777777777641</v>
      </c>
      <c r="N43" s="245">
        <v>0.89097222222222083</v>
      </c>
      <c r="O43" s="245">
        <v>0.89791666666666525</v>
      </c>
      <c r="P43" s="245">
        <v>0.906944444444443</v>
      </c>
      <c r="Q43" s="245">
        <v>0.91458333333333186</v>
      </c>
      <c r="R43" s="245">
        <v>0.92430555555555405</v>
      </c>
      <c r="S43" s="245">
        <v>0.93888888888888733</v>
      </c>
      <c r="T43" s="245">
        <v>0.94930555555555396</v>
      </c>
      <c r="U43" s="209"/>
      <c r="V43" s="170">
        <f t="shared" si="3"/>
        <v>56.4</v>
      </c>
      <c r="W43" s="171">
        <f t="shared" si="2"/>
        <v>0.12152777777777735</v>
      </c>
      <c r="X43" s="172">
        <f t="shared" si="1"/>
        <v>19.337142857142926</v>
      </c>
      <c r="Y43" s="38">
        <f t="shared" si="4"/>
        <v>3.0555555555555447E-2</v>
      </c>
      <c r="Z43" s="54"/>
    </row>
    <row r="44" spans="2:26" ht="15.75" thickBot="1" x14ac:dyDescent="0.3">
      <c r="B44" s="1523"/>
      <c r="C44" s="19">
        <v>23</v>
      </c>
      <c r="D44" s="246"/>
      <c r="E44" s="398">
        <v>0.85833333333333206</v>
      </c>
      <c r="F44" s="776">
        <v>0.86874999999999869</v>
      </c>
      <c r="G44" s="776">
        <v>0.87361111111110978</v>
      </c>
      <c r="H44" s="776">
        <v>0.8805555555555542</v>
      </c>
      <c r="I44" s="776">
        <v>0.88472222222222086</v>
      </c>
      <c r="J44" s="776">
        <v>0.89166666666666528</v>
      </c>
      <c r="K44" s="776">
        <v>0.89791666666666525</v>
      </c>
      <c r="L44" s="776">
        <v>0.90624999999999856</v>
      </c>
      <c r="M44" s="776">
        <v>0.91458333333333186</v>
      </c>
      <c r="N44" s="776">
        <v>0.92152777777777628</v>
      </c>
      <c r="O44" s="776">
        <v>0.9284722222222207</v>
      </c>
      <c r="P44" s="776">
        <v>0.93749999999999845</v>
      </c>
      <c r="Q44" s="776">
        <v>0.94513888888888731</v>
      </c>
      <c r="R44" s="776">
        <v>0.9548611111111095</v>
      </c>
      <c r="S44" s="776">
        <v>0.96944444444444278</v>
      </c>
      <c r="T44" s="776">
        <v>0.97986111111110941</v>
      </c>
      <c r="U44" s="210"/>
      <c r="V44" s="175">
        <f t="shared" si="3"/>
        <v>56.4</v>
      </c>
      <c r="W44" s="176">
        <f t="shared" si="2"/>
        <v>0.12152777777777735</v>
      </c>
      <c r="X44" s="177">
        <f t="shared" si="1"/>
        <v>19.337142857142926</v>
      </c>
      <c r="Y44" s="42">
        <f t="shared" si="4"/>
        <v>3.0555555555555447E-2</v>
      </c>
      <c r="Z44" s="54"/>
    </row>
    <row r="45" spans="2:26" x14ac:dyDescent="0.25">
      <c r="B45" s="1553"/>
      <c r="C45" s="17">
        <v>24</v>
      </c>
      <c r="D45" s="243"/>
      <c r="E45" s="690">
        <v>0.88888888888888751</v>
      </c>
      <c r="F45" s="777">
        <v>0.89722222222222081</v>
      </c>
      <c r="G45" s="777">
        <v>0.90138888888888746</v>
      </c>
      <c r="H45" s="777">
        <v>0.90833333333333188</v>
      </c>
      <c r="I45" s="777">
        <v>0.91249999999999853</v>
      </c>
      <c r="J45" s="777">
        <v>0.91874999999999862</v>
      </c>
      <c r="K45" s="777">
        <v>0.92499999999999871</v>
      </c>
      <c r="L45" s="777">
        <v>0.93333333333333202</v>
      </c>
      <c r="M45" s="777">
        <v>0.94027777777777644</v>
      </c>
      <c r="N45" s="777">
        <v>0.94722222222222086</v>
      </c>
      <c r="O45" s="777">
        <v>0.95416666666666528</v>
      </c>
      <c r="P45" s="777">
        <v>0.96249999999999858</v>
      </c>
      <c r="Q45" s="777">
        <v>0.969444444444443</v>
      </c>
      <c r="R45" s="777">
        <v>0.9777777777777763</v>
      </c>
      <c r="S45" s="777">
        <v>0.99236111111110969</v>
      </c>
      <c r="T45" s="777">
        <v>1.000694444444443</v>
      </c>
      <c r="U45" s="922"/>
      <c r="V45" s="1247">
        <f t="shared" si="3"/>
        <v>56.4</v>
      </c>
      <c r="W45" s="32">
        <f t="shared" si="2"/>
        <v>0.11180555555555549</v>
      </c>
      <c r="X45" s="216">
        <f t="shared" si="1"/>
        <v>21.018633540372683</v>
      </c>
      <c r="Y45" s="32">
        <f t="shared" si="4"/>
        <v>3.0555555555555447E-2</v>
      </c>
      <c r="Z45" s="54"/>
    </row>
    <row r="46" spans="2:26" x14ac:dyDescent="0.25">
      <c r="B46" s="1553"/>
      <c r="C46" s="18">
        <v>25</v>
      </c>
      <c r="D46" s="244"/>
      <c r="E46" s="397">
        <v>0.9249999999999986</v>
      </c>
      <c r="F46" s="245">
        <v>0.9333333333333319</v>
      </c>
      <c r="G46" s="245">
        <v>0.93749999999999856</v>
      </c>
      <c r="H46" s="245">
        <v>0.94444444444444298</v>
      </c>
      <c r="I46" s="245">
        <v>0.94861111111110963</v>
      </c>
      <c r="J46" s="245">
        <v>0.95486111111110972</v>
      </c>
      <c r="K46" s="245">
        <v>0.96111111111110981</v>
      </c>
      <c r="L46" s="245">
        <v>0.96944444444444311</v>
      </c>
      <c r="M46" s="245">
        <v>0.97638888888888753</v>
      </c>
      <c r="N46" s="245">
        <v>0.98333333333333195</v>
      </c>
      <c r="O46" s="245">
        <v>0.99027777777777637</v>
      </c>
      <c r="P46" s="245">
        <v>0.99861111111110967</v>
      </c>
      <c r="Q46" s="245">
        <v>1.0055555555555542</v>
      </c>
      <c r="R46" s="245">
        <v>1.0138888888888875</v>
      </c>
      <c r="S46" s="245">
        <v>1.0284722222222209</v>
      </c>
      <c r="T46" s="245">
        <v>1.0368055555555542</v>
      </c>
      <c r="U46" s="923"/>
      <c r="V46" s="1248">
        <f t="shared" si="3"/>
        <v>56.4</v>
      </c>
      <c r="W46" s="36">
        <f t="shared" si="2"/>
        <v>0.1118055555555556</v>
      </c>
      <c r="X46" s="217">
        <f t="shared" si="1"/>
        <v>21.018633540372662</v>
      </c>
      <c r="Y46" s="36">
        <f t="shared" si="4"/>
        <v>3.6111111111111094E-2</v>
      </c>
      <c r="Z46" s="54"/>
    </row>
    <row r="47" spans="2:26" x14ac:dyDescent="0.25">
      <c r="B47" s="1553"/>
      <c r="C47" s="18">
        <v>26</v>
      </c>
      <c r="D47" s="244"/>
      <c r="E47" s="397">
        <v>0.96874999999999856</v>
      </c>
      <c r="F47" s="245">
        <v>0.97708333333333186</v>
      </c>
      <c r="G47" s="245">
        <v>0.98124999999999851</v>
      </c>
      <c r="H47" s="245">
        <v>0.98819444444444293</v>
      </c>
      <c r="I47" s="245">
        <v>0.99236111111110958</v>
      </c>
      <c r="J47" s="245">
        <v>0.99861111111110967</v>
      </c>
      <c r="K47" s="245">
        <v>1.0048611111111097</v>
      </c>
      <c r="L47" s="245">
        <v>1.013194444444443</v>
      </c>
      <c r="M47" s="245">
        <v>1.0201388888888874</v>
      </c>
      <c r="N47" s="245">
        <v>1.0270833333333318</v>
      </c>
      <c r="O47" s="245">
        <v>1.0340277777777762</v>
      </c>
      <c r="P47" s="245">
        <v>1.0423611111111095</v>
      </c>
      <c r="Q47" s="245">
        <v>1.0493055555555539</v>
      </c>
      <c r="R47" s="245">
        <v>1.0576388888888872</v>
      </c>
      <c r="S47" s="245">
        <v>1.0722222222222206</v>
      </c>
      <c r="T47" s="245">
        <v>1.0805555555555539</v>
      </c>
      <c r="U47" s="923"/>
      <c r="V47" s="1248">
        <f t="shared" si="3"/>
        <v>56.4</v>
      </c>
      <c r="W47" s="36">
        <f t="shared" si="2"/>
        <v>0.11180555555555538</v>
      </c>
      <c r="X47" s="217">
        <f t="shared" si="1"/>
        <v>21.018633540372701</v>
      </c>
      <c r="Y47" s="36">
        <f t="shared" si="4"/>
        <v>4.3749999999999956E-2</v>
      </c>
      <c r="Z47" s="54"/>
    </row>
    <row r="48" spans="2:26" s="12" customFormat="1" ht="15.75" thickBot="1" x14ac:dyDescent="0.3">
      <c r="B48" s="1554"/>
      <c r="C48" s="20">
        <v>27</v>
      </c>
      <c r="D48" s="247"/>
      <c r="E48" s="864">
        <v>1.010416666666665</v>
      </c>
      <c r="F48" s="248">
        <v>1.0187499999999983</v>
      </c>
      <c r="G48" s="248">
        <v>1.0229166666666649</v>
      </c>
      <c r="H48" s="248">
        <v>1.0298611111111093</v>
      </c>
      <c r="I48" s="248">
        <v>1.034027777777776</v>
      </c>
      <c r="J48" s="248">
        <v>1.0402777777777761</v>
      </c>
      <c r="K48" s="248">
        <v>1.0465277777777762</v>
      </c>
      <c r="L48" s="248">
        <v>1.0548611111111095</v>
      </c>
      <c r="M48" s="248">
        <v>1.0618055555555539</v>
      </c>
      <c r="N48" s="248">
        <v>1.0687499999999983</v>
      </c>
      <c r="O48" s="248">
        <v>1.0756944444444427</v>
      </c>
      <c r="P48" s="248">
        <v>1.084027777777776</v>
      </c>
      <c r="Q48" s="248">
        <v>1.0909722222222205</v>
      </c>
      <c r="R48" s="248">
        <v>1.0993055555555538</v>
      </c>
      <c r="S48" s="248">
        <v>1.1138888888888872</v>
      </c>
      <c r="T48" s="248">
        <v>1.1222222222222205</v>
      </c>
      <c r="U48" s="924"/>
      <c r="V48" s="1249">
        <f t="shared" si="3"/>
        <v>56.4</v>
      </c>
      <c r="W48" s="52">
        <f t="shared" ref="W48" si="5">+T48-E48</f>
        <v>0.11180555555555549</v>
      </c>
      <c r="X48" s="218">
        <f t="shared" ref="X48" si="6">60*$J$54/(W48*60*24)</f>
        <v>21.018633540372683</v>
      </c>
      <c r="Y48" s="52">
        <f t="shared" ref="Y48" si="7">+E48-E47</f>
        <v>4.1666666666666408E-2</v>
      </c>
      <c r="Z48" s="54"/>
    </row>
    <row r="51" spans="2:12" x14ac:dyDescent="0.25">
      <c r="E51" s="180" t="s">
        <v>31</v>
      </c>
      <c r="F51" s="181"/>
      <c r="G51" s="181"/>
      <c r="H51" s="182"/>
      <c r="I51" s="182"/>
      <c r="J51" s="183">
        <v>23</v>
      </c>
      <c r="K51" s="181"/>
    </row>
    <row r="52" spans="2:12" x14ac:dyDescent="0.25">
      <c r="E52" s="180" t="s">
        <v>32</v>
      </c>
      <c r="F52" s="181"/>
      <c r="G52" s="181"/>
      <c r="H52" s="182"/>
      <c r="I52" s="182"/>
      <c r="J52" s="183">
        <v>4</v>
      </c>
      <c r="K52" s="181"/>
    </row>
    <row r="53" spans="2:12" x14ac:dyDescent="0.25">
      <c r="E53" s="180" t="s">
        <v>33</v>
      </c>
      <c r="F53" s="181"/>
      <c r="G53" s="181"/>
      <c r="H53" s="182"/>
      <c r="I53" s="182"/>
      <c r="J53" s="183">
        <f>+J51+J52</f>
        <v>27</v>
      </c>
      <c r="K53" s="181"/>
    </row>
    <row r="54" spans="2:12" x14ac:dyDescent="0.25">
      <c r="E54" s="180" t="s">
        <v>34</v>
      </c>
      <c r="F54" s="181"/>
      <c r="G54" s="181"/>
      <c r="H54" s="182"/>
      <c r="I54" s="182"/>
      <c r="J54" s="28">
        <f>+V20</f>
        <v>56.4</v>
      </c>
      <c r="L54" s="181" t="s">
        <v>35</v>
      </c>
    </row>
    <row r="55" spans="2:12" x14ac:dyDescent="0.25">
      <c r="E55" s="150" t="s">
        <v>36</v>
      </c>
      <c r="F55" s="151"/>
      <c r="G55" s="151"/>
      <c r="H55" s="151"/>
      <c r="I55" s="151"/>
      <c r="J55" s="184">
        <v>0</v>
      </c>
      <c r="L55" s="181" t="s">
        <v>35</v>
      </c>
    </row>
    <row r="57" spans="2:12" x14ac:dyDescent="0.25">
      <c r="B57" s="607"/>
    </row>
  </sheetData>
  <mergeCells count="12">
    <mergeCell ref="B22:B48"/>
    <mergeCell ref="B14:Y14"/>
    <mergeCell ref="B21:Y21"/>
    <mergeCell ref="B17:E17"/>
    <mergeCell ref="F17:T17"/>
    <mergeCell ref="V17:V19"/>
    <mergeCell ref="W17:W20"/>
    <mergeCell ref="X17:X20"/>
    <mergeCell ref="Y17:Y20"/>
    <mergeCell ref="B18:D18"/>
    <mergeCell ref="B19:D19"/>
    <mergeCell ref="B20:D20"/>
  </mergeCells>
  <pageMargins left="0.7" right="0.7" top="0.75" bottom="0.75" header="0.3" footer="0.3"/>
  <pageSetup paperSize="9" scale="4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4:W51"/>
  <sheetViews>
    <sheetView view="pageBreakPreview" topLeftCell="A16" zoomScale="60" zoomScaleNormal="60" workbookViewId="0">
      <selection activeCell="W28" sqref="W28"/>
    </sheetView>
  </sheetViews>
  <sheetFormatPr baseColWidth="10" defaultRowHeight="17.25" customHeight="1" x14ac:dyDescent="0.25"/>
  <cols>
    <col min="1" max="16384" width="11.42578125" style="14"/>
  </cols>
  <sheetData>
    <row r="4" spans="2:23" ht="17.25" customHeight="1" x14ac:dyDescent="0.25">
      <c r="B4" s="5" t="s">
        <v>0</v>
      </c>
      <c r="C4" s="6"/>
      <c r="D4" s="7"/>
      <c r="E4" s="7"/>
      <c r="F4" s="5" t="s">
        <v>1</v>
      </c>
      <c r="G4" s="7"/>
    </row>
    <row r="5" spans="2:23" ht="17.25" customHeight="1" x14ac:dyDescent="0.25">
      <c r="B5" s="8"/>
      <c r="C5" s="6"/>
      <c r="D5" s="7"/>
      <c r="E5" s="7"/>
      <c r="F5" s="73"/>
      <c r="G5" s="7"/>
    </row>
    <row r="6" spans="2:23" ht="17.25" customHeight="1" x14ac:dyDescent="0.25">
      <c r="B6" s="9" t="s">
        <v>2</v>
      </c>
      <c r="C6" s="6"/>
      <c r="D6" s="7"/>
      <c r="E6" s="7"/>
      <c r="F6" s="73">
        <v>200</v>
      </c>
      <c r="G6" s="7"/>
    </row>
    <row r="7" spans="2:23" ht="17.25" customHeight="1" x14ac:dyDescent="0.25">
      <c r="B7" s="6"/>
      <c r="C7" s="6"/>
      <c r="D7" s="7"/>
      <c r="E7" s="7"/>
      <c r="F7" s="73"/>
      <c r="G7" s="7"/>
    </row>
    <row r="8" spans="2:23" ht="17.25" customHeight="1" x14ac:dyDescent="0.25">
      <c r="B8" s="6" t="s">
        <v>3</v>
      </c>
      <c r="C8" s="6"/>
      <c r="D8" s="7"/>
      <c r="E8" s="7"/>
      <c r="F8" s="5" t="s">
        <v>403</v>
      </c>
      <c r="G8" s="7"/>
    </row>
    <row r="9" spans="2:23" ht="17.25" customHeight="1" x14ac:dyDescent="0.25">
      <c r="B9" s="6" t="s">
        <v>4</v>
      </c>
      <c r="C9" s="6"/>
      <c r="D9" s="7"/>
      <c r="E9" s="7"/>
      <c r="F9" s="5" t="s">
        <v>40</v>
      </c>
      <c r="G9" s="7"/>
    </row>
    <row r="10" spans="2:23" ht="17.25" customHeight="1" x14ac:dyDescent="0.25">
      <c r="B10" s="6" t="s">
        <v>6</v>
      </c>
      <c r="C10" s="10"/>
      <c r="D10" s="11"/>
      <c r="E10" s="7"/>
      <c r="F10" s="73">
        <v>204</v>
      </c>
      <c r="G10" s="7"/>
    </row>
    <row r="11" spans="2:23" ht="17.25" customHeight="1" x14ac:dyDescent="0.25">
      <c r="B11" s="6" t="s">
        <v>7</v>
      </c>
      <c r="C11" s="6"/>
      <c r="D11" s="7"/>
      <c r="E11" s="7"/>
      <c r="F11" s="5" t="s">
        <v>61</v>
      </c>
      <c r="G11" s="7"/>
    </row>
    <row r="12" spans="2:23" ht="17.25" customHeight="1" x14ac:dyDescent="0.25">
      <c r="B12" s="6" t="s">
        <v>9</v>
      </c>
      <c r="C12" s="6"/>
      <c r="D12" s="7"/>
      <c r="E12" s="7"/>
      <c r="F12" s="73">
        <v>204</v>
      </c>
      <c r="G12" s="7"/>
    </row>
    <row r="13" spans="2:23" ht="17.25" customHeight="1" x14ac:dyDescent="0.25">
      <c r="B13" s="6" t="s">
        <v>10</v>
      </c>
      <c r="C13" s="10"/>
      <c r="D13" s="11"/>
      <c r="E13" s="11"/>
      <c r="F13" s="5" t="s">
        <v>11</v>
      </c>
      <c r="G13" s="7"/>
    </row>
    <row r="14" spans="2:23" ht="17.25" customHeight="1" thickBot="1" x14ac:dyDescent="0.3"/>
    <row r="15" spans="2:23" ht="88.5" customHeight="1" thickBot="1" x14ac:dyDescent="0.3">
      <c r="B15" s="1611" t="s">
        <v>296</v>
      </c>
      <c r="C15" s="161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3"/>
    </row>
    <row r="16" spans="2:23" s="12" customFormat="1" ht="17.25" customHeight="1" thickBot="1" x14ac:dyDescent="0.3">
      <c r="E16" s="13">
        <v>8.3333333333333332E-3</v>
      </c>
      <c r="F16" s="13">
        <v>4.1666666666666796E-3</v>
      </c>
      <c r="G16" s="13">
        <v>6.9444444444444475E-3</v>
      </c>
      <c r="H16" s="13">
        <v>4.1666666666666796E-3</v>
      </c>
      <c r="I16" s="13">
        <v>6.2500000000000056E-3</v>
      </c>
      <c r="J16" s="13">
        <v>5.5555555555555636E-3</v>
      </c>
      <c r="K16" s="13">
        <v>6.9444444444444475E-3</v>
      </c>
      <c r="L16" s="13">
        <v>6.9444444444444475E-3</v>
      </c>
      <c r="M16" s="13">
        <v>5.5555555555555636E-3</v>
      </c>
      <c r="N16" s="13">
        <v>6.9444444444444475E-3</v>
      </c>
      <c r="O16" s="13">
        <v>6.9444444444444475E-3</v>
      </c>
      <c r="P16" s="13">
        <v>6.9444444444444198E-3</v>
      </c>
      <c r="Q16" s="13">
        <v>9.0277777777778012E-3</v>
      </c>
      <c r="R16" s="13">
        <v>1.4583333333333337E-2</v>
      </c>
      <c r="S16" s="13">
        <v>8.3333333333333332E-3</v>
      </c>
      <c r="T16" s="13">
        <f>SUM(E16:S16)</f>
        <v>0.10763888888888895</v>
      </c>
    </row>
    <row r="17" spans="1:23" ht="17.25" customHeight="1" thickBot="1" x14ac:dyDescent="0.3">
      <c r="B17" s="1574" t="s">
        <v>12</v>
      </c>
      <c r="C17" s="1575"/>
      <c r="D17" s="1587"/>
      <c r="E17" s="1585" t="s">
        <v>13</v>
      </c>
      <c r="F17" s="1586"/>
      <c r="G17" s="1586"/>
      <c r="H17" s="1586"/>
      <c r="I17" s="1586"/>
      <c r="J17" s="1586"/>
      <c r="K17" s="1586"/>
      <c r="L17" s="1586"/>
      <c r="M17" s="1586"/>
      <c r="N17" s="1586"/>
      <c r="O17" s="1586"/>
      <c r="P17" s="1586"/>
      <c r="Q17" s="1586"/>
      <c r="R17" s="1586"/>
      <c r="S17" s="1587"/>
      <c r="T17" s="1577" t="s">
        <v>24</v>
      </c>
      <c r="U17" s="1580" t="s">
        <v>25</v>
      </c>
      <c r="V17" s="1577" t="s">
        <v>26</v>
      </c>
      <c r="W17" s="1577" t="s">
        <v>49</v>
      </c>
    </row>
    <row r="18" spans="1:23" ht="82.5" customHeight="1" thickBot="1" x14ac:dyDescent="0.3">
      <c r="B18" s="1585" t="s">
        <v>56</v>
      </c>
      <c r="C18" s="1586"/>
      <c r="D18" s="905" t="s">
        <v>257</v>
      </c>
      <c r="E18" s="906" t="s">
        <v>349</v>
      </c>
      <c r="F18" s="906" t="s">
        <v>18</v>
      </c>
      <c r="G18" s="909" t="s">
        <v>359</v>
      </c>
      <c r="H18" s="906" t="s">
        <v>360</v>
      </c>
      <c r="I18" s="906" t="s">
        <v>361</v>
      </c>
      <c r="J18" s="909" t="s">
        <v>356</v>
      </c>
      <c r="K18" s="909" t="s">
        <v>57</v>
      </c>
      <c r="L18" s="909" t="s">
        <v>58</v>
      </c>
      <c r="M18" s="906" t="s">
        <v>52</v>
      </c>
      <c r="N18" s="906" t="s">
        <v>355</v>
      </c>
      <c r="O18" s="909" t="s">
        <v>57</v>
      </c>
      <c r="P18" s="909" t="s">
        <v>356</v>
      </c>
      <c r="Q18" s="906" t="s">
        <v>360</v>
      </c>
      <c r="R18" s="906" t="s">
        <v>349</v>
      </c>
      <c r="S18" s="908" t="s">
        <v>257</v>
      </c>
      <c r="T18" s="1578"/>
      <c r="U18" s="1581"/>
      <c r="V18" s="1578"/>
      <c r="W18" s="1578"/>
    </row>
    <row r="19" spans="1:23" ht="17.25" customHeight="1" thickBot="1" x14ac:dyDescent="0.3">
      <c r="B19" s="1574" t="s">
        <v>28</v>
      </c>
      <c r="C19" s="1575"/>
      <c r="D19" s="385">
        <v>0</v>
      </c>
      <c r="E19" s="338">
        <v>4</v>
      </c>
      <c r="F19" s="338">
        <v>2.2400000000000002</v>
      </c>
      <c r="G19" s="338">
        <v>3.17</v>
      </c>
      <c r="H19" s="338">
        <v>2.7</v>
      </c>
      <c r="I19" s="338">
        <v>3.25</v>
      </c>
      <c r="J19" s="338">
        <v>5</v>
      </c>
      <c r="K19" s="338">
        <v>4</v>
      </c>
      <c r="L19" s="338">
        <v>2</v>
      </c>
      <c r="M19" s="338">
        <v>1.7</v>
      </c>
      <c r="N19" s="338">
        <v>5.7</v>
      </c>
      <c r="O19" s="338">
        <v>3</v>
      </c>
      <c r="P19" s="338">
        <v>3.25</v>
      </c>
      <c r="Q19" s="338">
        <v>2.7</v>
      </c>
      <c r="R19" s="338">
        <v>3.17</v>
      </c>
      <c r="S19" s="338">
        <v>2.2400000000000002</v>
      </c>
      <c r="T19" s="1579"/>
      <c r="U19" s="1581"/>
      <c r="V19" s="1578"/>
      <c r="W19" s="1578"/>
    </row>
    <row r="20" spans="1:23" ht="17.25" customHeight="1" thickBot="1" x14ac:dyDescent="0.3">
      <c r="B20" s="1580" t="s">
        <v>29</v>
      </c>
      <c r="C20" s="1620"/>
      <c r="D20" s="163">
        <f>+D19</f>
        <v>0</v>
      </c>
      <c r="E20" s="340">
        <f t="shared" ref="E20:S20" si="0">+E19+D20</f>
        <v>4</v>
      </c>
      <c r="F20" s="340">
        <f t="shared" si="0"/>
        <v>6.24</v>
      </c>
      <c r="G20" s="340">
        <f t="shared" si="0"/>
        <v>9.41</v>
      </c>
      <c r="H20" s="340">
        <f t="shared" si="0"/>
        <v>12.11</v>
      </c>
      <c r="I20" s="340">
        <f t="shared" si="0"/>
        <v>15.36</v>
      </c>
      <c r="J20" s="340">
        <f t="shared" si="0"/>
        <v>20.36</v>
      </c>
      <c r="K20" s="340">
        <f t="shared" si="0"/>
        <v>24.36</v>
      </c>
      <c r="L20" s="340">
        <f t="shared" si="0"/>
        <v>26.36</v>
      </c>
      <c r="M20" s="340">
        <f t="shared" si="0"/>
        <v>28.06</v>
      </c>
      <c r="N20" s="340">
        <f t="shared" si="0"/>
        <v>33.76</v>
      </c>
      <c r="O20" s="340">
        <f t="shared" si="0"/>
        <v>36.76</v>
      </c>
      <c r="P20" s="340">
        <v>36</v>
      </c>
      <c r="Q20" s="340">
        <f t="shared" si="0"/>
        <v>38.700000000000003</v>
      </c>
      <c r="R20" s="340">
        <f t="shared" si="0"/>
        <v>41.870000000000005</v>
      </c>
      <c r="S20" s="340">
        <f t="shared" si="0"/>
        <v>44.110000000000007</v>
      </c>
      <c r="T20" s="893">
        <v>56.4</v>
      </c>
      <c r="U20" s="1581"/>
      <c r="V20" s="1578"/>
      <c r="W20" s="1578"/>
    </row>
    <row r="21" spans="1:23" ht="17.25" customHeight="1" thickBot="1" x14ac:dyDescent="0.3">
      <c r="B21" s="1606" t="s">
        <v>48</v>
      </c>
      <c r="C21" s="1619"/>
      <c r="D21" s="1607"/>
      <c r="E21" s="1607"/>
      <c r="F21" s="1607"/>
      <c r="G21" s="1607"/>
      <c r="H21" s="1607"/>
      <c r="I21" s="1607"/>
      <c r="J21" s="1607"/>
      <c r="K21" s="1607"/>
      <c r="L21" s="1607"/>
      <c r="M21" s="1607"/>
      <c r="N21" s="1607"/>
      <c r="O21" s="1607"/>
      <c r="P21" s="1607"/>
      <c r="Q21" s="1607"/>
      <c r="R21" s="1607"/>
      <c r="S21" s="1607"/>
      <c r="T21" s="1607"/>
      <c r="U21" s="1607"/>
      <c r="V21" s="1607"/>
      <c r="W21" s="1609"/>
    </row>
    <row r="22" spans="1:23" ht="17.25" customHeight="1" thickBot="1" x14ac:dyDescent="0.3">
      <c r="A22" s="147"/>
      <c r="B22" s="1522" t="s">
        <v>30</v>
      </c>
      <c r="C22" s="552">
        <v>1</v>
      </c>
      <c r="D22" s="1332">
        <v>0.19027777777777774</v>
      </c>
      <c r="E22" s="472">
        <v>0.19861111111111104</v>
      </c>
      <c r="F22" s="472">
        <v>0.2027777777777777</v>
      </c>
      <c r="G22" s="472">
        <v>0.20972222222222212</v>
      </c>
      <c r="H22" s="472">
        <v>0.21388888888888877</v>
      </c>
      <c r="I22" s="472">
        <v>0.22013888888888886</v>
      </c>
      <c r="J22" s="472">
        <v>0.22638888888888895</v>
      </c>
      <c r="K22" s="472">
        <v>0.23472222222222225</v>
      </c>
      <c r="L22" s="472">
        <v>0.24166666666666667</v>
      </c>
      <c r="M22" s="472">
        <v>0.24861111111111109</v>
      </c>
      <c r="N22" s="472">
        <v>0.25555555555555554</v>
      </c>
      <c r="O22" s="472">
        <v>0.26388888888888884</v>
      </c>
      <c r="P22" s="472">
        <v>0.27083333333333326</v>
      </c>
      <c r="Q22" s="472">
        <v>0.27916666666666656</v>
      </c>
      <c r="R22" s="472">
        <v>0.29374999999999996</v>
      </c>
      <c r="S22" s="509">
        <v>0.30208333333333326</v>
      </c>
      <c r="T22" s="167">
        <f>+T20</f>
        <v>56.4</v>
      </c>
      <c r="U22" s="168">
        <f>+S22-D22</f>
        <v>0.11180555555555552</v>
      </c>
      <c r="V22" s="169">
        <f t="shared" ref="V22:V42" si="1">60*$I$48/(U22*60*24)</f>
        <v>21.018633540372679</v>
      </c>
      <c r="W22" s="891"/>
    </row>
    <row r="23" spans="1:23" ht="17.25" customHeight="1" x14ac:dyDescent="0.25">
      <c r="A23" s="147"/>
      <c r="B23" s="1523"/>
      <c r="C23" s="553">
        <v>2</v>
      </c>
      <c r="D23" s="1333">
        <v>0.22499999999999995</v>
      </c>
      <c r="E23" s="532">
        <v>0.23333333333333325</v>
      </c>
      <c r="F23" s="532">
        <v>0.23749999999999991</v>
      </c>
      <c r="G23" s="532">
        <v>0.24444444444444433</v>
      </c>
      <c r="H23" s="532">
        <v>0.24861111111111098</v>
      </c>
      <c r="I23" s="532">
        <v>0.25486111111111109</v>
      </c>
      <c r="J23" s="532">
        <v>0.26111111111111118</v>
      </c>
      <c r="K23" s="532">
        <v>0.26944444444444449</v>
      </c>
      <c r="L23" s="532">
        <v>0.27638888888888891</v>
      </c>
      <c r="M23" s="532">
        <v>0.28333333333333333</v>
      </c>
      <c r="N23" s="532">
        <v>0.29027777777777775</v>
      </c>
      <c r="O23" s="532">
        <v>0.29861111111111105</v>
      </c>
      <c r="P23" s="532">
        <v>0.30555555555555547</v>
      </c>
      <c r="Q23" s="532">
        <v>0.31388888888888877</v>
      </c>
      <c r="R23" s="532">
        <v>0.32847222222222217</v>
      </c>
      <c r="S23" s="533">
        <v>0.33680555555555547</v>
      </c>
      <c r="T23" s="170">
        <f>+T20</f>
        <v>56.4</v>
      </c>
      <c r="U23" s="171">
        <f>+S23-D23</f>
        <v>0.11180555555555552</v>
      </c>
      <c r="V23" s="172">
        <f t="shared" si="1"/>
        <v>21.018633540372679</v>
      </c>
      <c r="W23" s="80">
        <f t="shared" ref="W23:W42" si="2">+D23-D22</f>
        <v>3.472222222222221E-2</v>
      </c>
    </row>
    <row r="24" spans="1:23" ht="17.25" customHeight="1" x14ac:dyDescent="0.25">
      <c r="A24" s="147"/>
      <c r="B24" s="1523"/>
      <c r="C24" s="553">
        <v>3</v>
      </c>
      <c r="D24" s="1333">
        <v>0.25972222222222224</v>
      </c>
      <c r="E24" s="532">
        <v>0.27013888888888887</v>
      </c>
      <c r="F24" s="532">
        <v>0.27499999999999997</v>
      </c>
      <c r="G24" s="532">
        <v>0.28194444444444439</v>
      </c>
      <c r="H24" s="532">
        <v>0.28611111111111104</v>
      </c>
      <c r="I24" s="532">
        <v>0.29305555555555546</v>
      </c>
      <c r="J24" s="532">
        <v>0.29930555555555544</v>
      </c>
      <c r="K24" s="532">
        <v>0.30763888888888874</v>
      </c>
      <c r="L24" s="532">
        <v>0.31597222222222204</v>
      </c>
      <c r="M24" s="532">
        <v>0.32291666666666646</v>
      </c>
      <c r="N24" s="532">
        <v>0.32986111111111088</v>
      </c>
      <c r="O24" s="532">
        <v>0.33888888888888863</v>
      </c>
      <c r="P24" s="532">
        <v>0.34652777777777749</v>
      </c>
      <c r="Q24" s="532">
        <v>0.35624999999999968</v>
      </c>
      <c r="R24" s="532">
        <v>0.37083333333333296</v>
      </c>
      <c r="S24" s="533">
        <v>0.38124999999999959</v>
      </c>
      <c r="T24" s="170">
        <f>+T20</f>
        <v>56.4</v>
      </c>
      <c r="U24" s="171">
        <f t="shared" ref="U24:U41" si="3">+S24-D24</f>
        <v>0.12152777777777735</v>
      </c>
      <c r="V24" s="172">
        <f t="shared" si="1"/>
        <v>19.337142857142926</v>
      </c>
      <c r="W24" s="38">
        <f t="shared" si="2"/>
        <v>3.4722222222222293E-2</v>
      </c>
    </row>
    <row r="25" spans="1:23" ht="17.25" customHeight="1" x14ac:dyDescent="0.25">
      <c r="A25" s="147"/>
      <c r="B25" s="1523"/>
      <c r="C25" s="553">
        <v>4</v>
      </c>
      <c r="D25" s="1333">
        <v>0.29444444444444445</v>
      </c>
      <c r="E25" s="532">
        <v>0.30486111111111108</v>
      </c>
      <c r="F25" s="532">
        <v>0.30972222222222218</v>
      </c>
      <c r="G25" s="532">
        <v>0.3166666666666666</v>
      </c>
      <c r="H25" s="532">
        <v>0.32083333333333325</v>
      </c>
      <c r="I25" s="532">
        <v>0.32777777777777767</v>
      </c>
      <c r="J25" s="532">
        <v>0.33402777777777765</v>
      </c>
      <c r="K25" s="532">
        <v>0.34236111111111095</v>
      </c>
      <c r="L25" s="532">
        <v>0.35069444444444425</v>
      </c>
      <c r="M25" s="532">
        <v>0.35763888888888867</v>
      </c>
      <c r="N25" s="532">
        <v>0.36458333333333309</v>
      </c>
      <c r="O25" s="532">
        <v>0.37361111111111084</v>
      </c>
      <c r="P25" s="532">
        <v>0.3812499999999997</v>
      </c>
      <c r="Q25" s="532">
        <v>0.39097222222222189</v>
      </c>
      <c r="R25" s="532">
        <v>0.40555555555555517</v>
      </c>
      <c r="S25" s="533">
        <v>0.4159722222222218</v>
      </c>
      <c r="T25" s="170">
        <f t="shared" ref="T25:T42" si="4">+T22</f>
        <v>56.4</v>
      </c>
      <c r="U25" s="171">
        <f t="shared" si="3"/>
        <v>0.12152777777777735</v>
      </c>
      <c r="V25" s="172">
        <f t="shared" si="1"/>
        <v>19.337142857142926</v>
      </c>
      <c r="W25" s="38">
        <f t="shared" si="2"/>
        <v>3.472222222222221E-2</v>
      </c>
    </row>
    <row r="26" spans="1:23" ht="17.25" customHeight="1" x14ac:dyDescent="0.25">
      <c r="A26" s="147"/>
      <c r="B26" s="1523"/>
      <c r="C26" s="553">
        <v>5</v>
      </c>
      <c r="D26" s="1333">
        <v>0.32916666666666666</v>
      </c>
      <c r="E26" s="532">
        <v>0.33958333333333329</v>
      </c>
      <c r="F26" s="532">
        <v>0.34444444444444439</v>
      </c>
      <c r="G26" s="532">
        <v>0.35138888888888881</v>
      </c>
      <c r="H26" s="532">
        <v>0.35555555555555546</v>
      </c>
      <c r="I26" s="532">
        <v>0.36249999999999988</v>
      </c>
      <c r="J26" s="532">
        <v>0.36874999999999986</v>
      </c>
      <c r="K26" s="532">
        <v>0.37708333333333316</v>
      </c>
      <c r="L26" s="532">
        <v>0.38541666666666646</v>
      </c>
      <c r="M26" s="532">
        <v>0.39236111111111088</v>
      </c>
      <c r="N26" s="532">
        <v>0.3993055555555553</v>
      </c>
      <c r="O26" s="532">
        <v>0.40833333333333305</v>
      </c>
      <c r="P26" s="532">
        <v>0.41597222222222191</v>
      </c>
      <c r="Q26" s="532">
        <v>0.4256944444444441</v>
      </c>
      <c r="R26" s="532">
        <v>0.44027777777777738</v>
      </c>
      <c r="S26" s="533">
        <v>0.45069444444444401</v>
      </c>
      <c r="T26" s="170">
        <f t="shared" si="4"/>
        <v>56.4</v>
      </c>
      <c r="U26" s="171">
        <f t="shared" si="3"/>
        <v>0.12152777777777735</v>
      </c>
      <c r="V26" s="172">
        <f t="shared" si="1"/>
        <v>19.337142857142926</v>
      </c>
      <c r="W26" s="38">
        <f t="shared" si="2"/>
        <v>3.472222222222221E-2</v>
      </c>
    </row>
    <row r="27" spans="1:23" ht="17.25" customHeight="1" x14ac:dyDescent="0.25">
      <c r="A27" s="147"/>
      <c r="B27" s="1523"/>
      <c r="C27" s="553">
        <v>6</v>
      </c>
      <c r="D27" s="1333">
        <v>0.36388888888888887</v>
      </c>
      <c r="E27" s="532">
        <v>0.3743055555555555</v>
      </c>
      <c r="F27" s="532">
        <v>0.3791666666666666</v>
      </c>
      <c r="G27" s="532">
        <v>0.38611111111111102</v>
      </c>
      <c r="H27" s="532">
        <v>0.39027777777777767</v>
      </c>
      <c r="I27" s="532">
        <v>0.39722222222222209</v>
      </c>
      <c r="J27" s="532">
        <v>0.40347222222222207</v>
      </c>
      <c r="K27" s="532">
        <v>0.41180555555555537</v>
      </c>
      <c r="L27" s="532">
        <v>0.42013888888888867</v>
      </c>
      <c r="M27" s="532">
        <v>0.42708333333333309</v>
      </c>
      <c r="N27" s="532">
        <v>0.43402777777777751</v>
      </c>
      <c r="O27" s="532">
        <v>0.44305555555555526</v>
      </c>
      <c r="P27" s="532">
        <v>0.45069444444444412</v>
      </c>
      <c r="Q27" s="532">
        <v>0.46041666666666631</v>
      </c>
      <c r="R27" s="532">
        <v>0.47499999999999959</v>
      </c>
      <c r="S27" s="533">
        <v>0.48541666666666622</v>
      </c>
      <c r="T27" s="170">
        <f t="shared" si="4"/>
        <v>56.4</v>
      </c>
      <c r="U27" s="171">
        <f t="shared" si="3"/>
        <v>0.12152777777777735</v>
      </c>
      <c r="V27" s="172">
        <f t="shared" si="1"/>
        <v>19.337142857142926</v>
      </c>
      <c r="W27" s="38">
        <f t="shared" si="2"/>
        <v>3.472222222222221E-2</v>
      </c>
    </row>
    <row r="28" spans="1:23" ht="17.25" customHeight="1" x14ac:dyDescent="0.25">
      <c r="A28" s="147"/>
      <c r="B28" s="1523"/>
      <c r="C28" s="553">
        <v>7</v>
      </c>
      <c r="D28" s="1333">
        <v>0.39861111111111108</v>
      </c>
      <c r="E28" s="532">
        <v>0.40902777777777771</v>
      </c>
      <c r="F28" s="532">
        <v>0.41388888888888881</v>
      </c>
      <c r="G28" s="532">
        <v>0.42083333333333323</v>
      </c>
      <c r="H28" s="532">
        <v>0.42499999999999988</v>
      </c>
      <c r="I28" s="532">
        <v>0.4319444444444443</v>
      </c>
      <c r="J28" s="532">
        <v>0.43819444444444428</v>
      </c>
      <c r="K28" s="532">
        <v>0.44652777777777758</v>
      </c>
      <c r="L28" s="532">
        <v>0.45486111111111088</v>
      </c>
      <c r="M28" s="532">
        <v>0.4618055555555553</v>
      </c>
      <c r="N28" s="532">
        <v>0.46874999999999972</v>
      </c>
      <c r="O28" s="532">
        <v>0.47777777777777747</v>
      </c>
      <c r="P28" s="532">
        <v>0.48541666666666633</v>
      </c>
      <c r="Q28" s="532">
        <v>0.49513888888888852</v>
      </c>
      <c r="R28" s="532">
        <v>0.50972222222222174</v>
      </c>
      <c r="S28" s="533">
        <v>0.52013888888888837</v>
      </c>
      <c r="T28" s="170">
        <f t="shared" si="4"/>
        <v>56.4</v>
      </c>
      <c r="U28" s="171">
        <f t="shared" si="3"/>
        <v>0.12152777777777729</v>
      </c>
      <c r="V28" s="172">
        <f t="shared" si="1"/>
        <v>19.337142857142933</v>
      </c>
      <c r="W28" s="38">
        <f t="shared" si="2"/>
        <v>3.472222222222221E-2</v>
      </c>
    </row>
    <row r="29" spans="1:23" ht="17.25" customHeight="1" x14ac:dyDescent="0.25">
      <c r="A29" s="147"/>
      <c r="B29" s="1523"/>
      <c r="C29" s="553">
        <v>8</v>
      </c>
      <c r="D29" s="1333">
        <v>0.43333333333333329</v>
      </c>
      <c r="E29" s="532">
        <v>0.44374999999999992</v>
      </c>
      <c r="F29" s="532">
        <v>0.44861111111111102</v>
      </c>
      <c r="G29" s="532">
        <v>0.45555555555555544</v>
      </c>
      <c r="H29" s="532">
        <v>0.45972222222222209</v>
      </c>
      <c r="I29" s="532">
        <v>0.46666666666666651</v>
      </c>
      <c r="J29" s="532">
        <v>0.47291666666666649</v>
      </c>
      <c r="K29" s="532">
        <v>0.48124999999999979</v>
      </c>
      <c r="L29" s="532">
        <v>0.48958333333333309</v>
      </c>
      <c r="M29" s="532">
        <v>0.49652777777777751</v>
      </c>
      <c r="N29" s="532">
        <v>0.50347222222222188</v>
      </c>
      <c r="O29" s="532">
        <v>0.51249999999999962</v>
      </c>
      <c r="P29" s="532">
        <v>0.52013888888888848</v>
      </c>
      <c r="Q29" s="532">
        <v>0.52986111111111067</v>
      </c>
      <c r="R29" s="532">
        <v>0.54444444444444395</v>
      </c>
      <c r="S29" s="533">
        <v>0.55486111111111058</v>
      </c>
      <c r="T29" s="170">
        <f t="shared" si="4"/>
        <v>56.4</v>
      </c>
      <c r="U29" s="171">
        <f t="shared" si="3"/>
        <v>0.12152777777777729</v>
      </c>
      <c r="V29" s="172">
        <f t="shared" si="1"/>
        <v>19.337142857142933</v>
      </c>
      <c r="W29" s="38">
        <f t="shared" si="2"/>
        <v>3.472222222222221E-2</v>
      </c>
    </row>
    <row r="30" spans="1:23" ht="17.25" customHeight="1" x14ac:dyDescent="0.25">
      <c r="A30" s="147"/>
      <c r="B30" s="1523"/>
      <c r="C30" s="553">
        <v>9</v>
      </c>
      <c r="D30" s="1333">
        <v>0.46805555555555561</v>
      </c>
      <c r="E30" s="532">
        <v>0.47847222222222224</v>
      </c>
      <c r="F30" s="532">
        <v>0.48333333333333334</v>
      </c>
      <c r="G30" s="532">
        <v>0.49027777777777776</v>
      </c>
      <c r="H30" s="532">
        <v>0.49444444444444441</v>
      </c>
      <c r="I30" s="532">
        <v>0.50138888888888888</v>
      </c>
      <c r="J30" s="532">
        <v>0.50763888888888886</v>
      </c>
      <c r="K30" s="532">
        <v>0.51597222222222217</v>
      </c>
      <c r="L30" s="532">
        <v>0.52430555555555547</v>
      </c>
      <c r="M30" s="532">
        <v>0.53124999999999989</v>
      </c>
      <c r="N30" s="532">
        <v>0.53819444444444431</v>
      </c>
      <c r="O30" s="532">
        <v>0.54722222222222205</v>
      </c>
      <c r="P30" s="532">
        <v>0.55486111111111092</v>
      </c>
      <c r="Q30" s="532">
        <v>0.5645833333333331</v>
      </c>
      <c r="R30" s="532">
        <v>0.57916666666666639</v>
      </c>
      <c r="S30" s="533">
        <v>0.58958333333333302</v>
      </c>
      <c r="T30" s="170">
        <f t="shared" si="4"/>
        <v>56.4</v>
      </c>
      <c r="U30" s="171">
        <f t="shared" si="3"/>
        <v>0.1215277777777774</v>
      </c>
      <c r="V30" s="172">
        <f t="shared" si="1"/>
        <v>19.337142857142918</v>
      </c>
      <c r="W30" s="38">
        <f t="shared" si="2"/>
        <v>3.4722222222222321E-2</v>
      </c>
    </row>
    <row r="31" spans="1:23" ht="17.25" customHeight="1" x14ac:dyDescent="0.25">
      <c r="A31" s="147"/>
      <c r="B31" s="1523"/>
      <c r="C31" s="553">
        <v>10</v>
      </c>
      <c r="D31" s="1333">
        <v>0.50277777777777799</v>
      </c>
      <c r="E31" s="532">
        <v>0.51319444444444462</v>
      </c>
      <c r="F31" s="532">
        <v>0.51805555555555571</v>
      </c>
      <c r="G31" s="532">
        <v>0.52500000000000013</v>
      </c>
      <c r="H31" s="532">
        <v>0.52916666666666679</v>
      </c>
      <c r="I31" s="532">
        <v>0.5361111111111112</v>
      </c>
      <c r="J31" s="532">
        <v>0.54236111111111118</v>
      </c>
      <c r="K31" s="532">
        <v>0.55069444444444449</v>
      </c>
      <c r="L31" s="532">
        <v>0.55902777777777779</v>
      </c>
      <c r="M31" s="532">
        <v>0.56597222222222221</v>
      </c>
      <c r="N31" s="532">
        <v>0.57291666666666663</v>
      </c>
      <c r="O31" s="532">
        <v>0.58194444444444438</v>
      </c>
      <c r="P31" s="532">
        <v>0.58958333333333324</v>
      </c>
      <c r="Q31" s="532">
        <v>0.59930555555555542</v>
      </c>
      <c r="R31" s="532">
        <v>0.61388888888888871</v>
      </c>
      <c r="S31" s="533">
        <v>0.62430555555555534</v>
      </c>
      <c r="T31" s="170">
        <f t="shared" si="4"/>
        <v>56.4</v>
      </c>
      <c r="U31" s="171">
        <f t="shared" si="3"/>
        <v>0.12152777777777735</v>
      </c>
      <c r="V31" s="172">
        <f t="shared" si="1"/>
        <v>19.337142857142926</v>
      </c>
      <c r="W31" s="38">
        <f t="shared" si="2"/>
        <v>3.4722222222222376E-2</v>
      </c>
    </row>
    <row r="32" spans="1:23" ht="17.25" customHeight="1" x14ac:dyDescent="0.25">
      <c r="A32" s="147"/>
      <c r="B32" s="1523"/>
      <c r="C32" s="553">
        <v>11</v>
      </c>
      <c r="D32" s="1333">
        <v>0.53750000000000031</v>
      </c>
      <c r="E32" s="532">
        <v>0.54791666666666694</v>
      </c>
      <c r="F32" s="532">
        <v>0.55277777777777803</v>
      </c>
      <c r="G32" s="532">
        <v>0.55972222222222245</v>
      </c>
      <c r="H32" s="532">
        <v>0.56388888888888911</v>
      </c>
      <c r="I32" s="532">
        <v>0.57083333333333353</v>
      </c>
      <c r="J32" s="532">
        <v>0.5770833333333335</v>
      </c>
      <c r="K32" s="532">
        <v>0.58541666666666681</v>
      </c>
      <c r="L32" s="532">
        <v>0.59375000000000011</v>
      </c>
      <c r="M32" s="532">
        <v>0.60069444444444453</v>
      </c>
      <c r="N32" s="532">
        <v>0.60763888888888895</v>
      </c>
      <c r="O32" s="532">
        <v>0.6166666666666667</v>
      </c>
      <c r="P32" s="532">
        <v>0.62430555555555556</v>
      </c>
      <c r="Q32" s="532">
        <v>0.63402777777777775</v>
      </c>
      <c r="R32" s="532">
        <v>0.64861111111111103</v>
      </c>
      <c r="S32" s="533">
        <v>0.65902777777777766</v>
      </c>
      <c r="T32" s="170">
        <f t="shared" si="4"/>
        <v>56.4</v>
      </c>
      <c r="U32" s="171">
        <f t="shared" si="3"/>
        <v>0.12152777777777735</v>
      </c>
      <c r="V32" s="172">
        <f t="shared" si="1"/>
        <v>19.337142857142926</v>
      </c>
      <c r="W32" s="38">
        <f t="shared" si="2"/>
        <v>3.4722222222222321E-2</v>
      </c>
    </row>
    <row r="33" spans="1:23" ht="17.25" customHeight="1" x14ac:dyDescent="0.25">
      <c r="A33" s="147"/>
      <c r="B33" s="1523"/>
      <c r="C33" s="553">
        <v>12</v>
      </c>
      <c r="D33" s="1333">
        <v>0.57222222222222263</v>
      </c>
      <c r="E33" s="532">
        <v>0.58263888888888926</v>
      </c>
      <c r="F33" s="532">
        <v>0.58750000000000036</v>
      </c>
      <c r="G33" s="532">
        <v>0.59444444444444478</v>
      </c>
      <c r="H33" s="532">
        <v>0.59861111111111143</v>
      </c>
      <c r="I33" s="532">
        <v>0.60555555555555585</v>
      </c>
      <c r="J33" s="532">
        <v>0.61180555555555582</v>
      </c>
      <c r="K33" s="532">
        <v>0.62013888888888913</v>
      </c>
      <c r="L33" s="532">
        <v>0.62847222222222243</v>
      </c>
      <c r="M33" s="532">
        <v>0.63541666666666685</v>
      </c>
      <c r="N33" s="532">
        <v>0.64236111111111127</v>
      </c>
      <c r="O33" s="532">
        <v>0.65138888888888902</v>
      </c>
      <c r="P33" s="532">
        <v>0.65902777777777788</v>
      </c>
      <c r="Q33" s="532">
        <v>0.66875000000000007</v>
      </c>
      <c r="R33" s="532">
        <v>0.68333333333333335</v>
      </c>
      <c r="S33" s="533">
        <v>0.69374999999999998</v>
      </c>
      <c r="T33" s="170">
        <f t="shared" si="4"/>
        <v>56.4</v>
      </c>
      <c r="U33" s="171">
        <f t="shared" si="3"/>
        <v>0.12152777777777735</v>
      </c>
      <c r="V33" s="172">
        <f t="shared" si="1"/>
        <v>19.337142857142926</v>
      </c>
      <c r="W33" s="38">
        <f t="shared" si="2"/>
        <v>3.4722222222222321E-2</v>
      </c>
    </row>
    <row r="34" spans="1:23" ht="17.25" customHeight="1" x14ac:dyDescent="0.25">
      <c r="A34" s="147"/>
      <c r="B34" s="1523"/>
      <c r="C34" s="553">
        <v>13</v>
      </c>
      <c r="D34" s="1333">
        <v>0.60694444444444495</v>
      </c>
      <c r="E34" s="532">
        <v>0.61736111111111158</v>
      </c>
      <c r="F34" s="532">
        <v>0.62222222222222268</v>
      </c>
      <c r="G34" s="532">
        <v>0.6291666666666671</v>
      </c>
      <c r="H34" s="532">
        <v>0.63333333333333375</v>
      </c>
      <c r="I34" s="532">
        <v>0.64027777777777817</v>
      </c>
      <c r="J34" s="532">
        <v>0.64652777777777815</v>
      </c>
      <c r="K34" s="532">
        <v>0.65486111111111145</v>
      </c>
      <c r="L34" s="532">
        <v>0.66319444444444475</v>
      </c>
      <c r="M34" s="532">
        <v>0.67013888888888917</v>
      </c>
      <c r="N34" s="532">
        <v>0.67708333333333359</v>
      </c>
      <c r="O34" s="532">
        <v>0.68611111111111134</v>
      </c>
      <c r="P34" s="532">
        <v>0.6937500000000002</v>
      </c>
      <c r="Q34" s="532">
        <v>0.70347222222222239</v>
      </c>
      <c r="R34" s="532">
        <v>0.71805555555555567</v>
      </c>
      <c r="S34" s="533">
        <v>0.7284722222222223</v>
      </c>
      <c r="T34" s="170">
        <f t="shared" si="4"/>
        <v>56.4</v>
      </c>
      <c r="U34" s="171">
        <f t="shared" si="3"/>
        <v>0.12152777777777735</v>
      </c>
      <c r="V34" s="172">
        <f t="shared" si="1"/>
        <v>19.337142857142926</v>
      </c>
      <c r="W34" s="38">
        <f t="shared" si="2"/>
        <v>3.4722222222222321E-2</v>
      </c>
    </row>
    <row r="35" spans="1:23" ht="17.25" customHeight="1" x14ac:dyDescent="0.25">
      <c r="A35" s="147"/>
      <c r="B35" s="1523"/>
      <c r="C35" s="553">
        <v>14</v>
      </c>
      <c r="D35" s="1333">
        <v>0.64166666666666727</v>
      </c>
      <c r="E35" s="532">
        <v>0.6520833333333339</v>
      </c>
      <c r="F35" s="532">
        <v>0.656944444444445</v>
      </c>
      <c r="G35" s="532">
        <v>0.66388888888888942</v>
      </c>
      <c r="H35" s="532">
        <v>0.66805555555555607</v>
      </c>
      <c r="I35" s="532">
        <v>0.67500000000000049</v>
      </c>
      <c r="J35" s="532">
        <v>0.68125000000000047</v>
      </c>
      <c r="K35" s="532">
        <v>0.68958333333333377</v>
      </c>
      <c r="L35" s="532">
        <v>0.69791666666666707</v>
      </c>
      <c r="M35" s="532">
        <v>0.70486111111111149</v>
      </c>
      <c r="N35" s="532">
        <v>0.71180555555555591</v>
      </c>
      <c r="O35" s="532">
        <v>0.72083333333333366</v>
      </c>
      <c r="P35" s="532">
        <v>0.72847222222222252</v>
      </c>
      <c r="Q35" s="532">
        <v>0.73819444444444471</v>
      </c>
      <c r="R35" s="532">
        <v>0.75277777777777799</v>
      </c>
      <c r="S35" s="533">
        <v>0.76319444444444462</v>
      </c>
      <c r="T35" s="170">
        <f t="shared" si="4"/>
        <v>56.4</v>
      </c>
      <c r="U35" s="171">
        <f t="shared" si="3"/>
        <v>0.12152777777777735</v>
      </c>
      <c r="V35" s="172">
        <f t="shared" si="1"/>
        <v>19.337142857142926</v>
      </c>
      <c r="W35" s="38">
        <f t="shared" si="2"/>
        <v>3.4722222222222321E-2</v>
      </c>
    </row>
    <row r="36" spans="1:23" ht="17.25" customHeight="1" x14ac:dyDescent="0.25">
      <c r="A36" s="147"/>
      <c r="B36" s="1523"/>
      <c r="C36" s="553">
        <v>15</v>
      </c>
      <c r="D36" s="1366">
        <v>0.67638888888888959</v>
      </c>
      <c r="E36" s="534">
        <v>0.68680555555555622</v>
      </c>
      <c r="F36" s="534">
        <v>0.69166666666666732</v>
      </c>
      <c r="G36" s="534">
        <v>0.69861111111111174</v>
      </c>
      <c r="H36" s="534">
        <v>0.70277777777777839</v>
      </c>
      <c r="I36" s="534">
        <v>0.70972222222222281</v>
      </c>
      <c r="J36" s="534">
        <v>0.71597222222222279</v>
      </c>
      <c r="K36" s="534">
        <v>0.72430555555555609</v>
      </c>
      <c r="L36" s="534">
        <v>0.73263888888888939</v>
      </c>
      <c r="M36" s="534">
        <v>0.73958333333333381</v>
      </c>
      <c r="N36" s="534">
        <v>0.74652777777777823</v>
      </c>
      <c r="O36" s="534">
        <v>0.75555555555555598</v>
      </c>
      <c r="P36" s="534">
        <v>0.76319444444444484</v>
      </c>
      <c r="Q36" s="534">
        <v>0.77291666666666703</v>
      </c>
      <c r="R36" s="534">
        <v>0.78750000000000031</v>
      </c>
      <c r="S36" s="535">
        <v>0.79791666666666694</v>
      </c>
      <c r="T36" s="170">
        <f t="shared" si="4"/>
        <v>56.4</v>
      </c>
      <c r="U36" s="171">
        <f t="shared" si="3"/>
        <v>0.12152777777777735</v>
      </c>
      <c r="V36" s="172">
        <f t="shared" si="1"/>
        <v>19.337142857142926</v>
      </c>
      <c r="W36" s="38">
        <f t="shared" si="2"/>
        <v>3.4722222222222321E-2</v>
      </c>
    </row>
    <row r="37" spans="1:23" ht="17.25" customHeight="1" x14ac:dyDescent="0.25">
      <c r="A37" s="147"/>
      <c r="B37" s="1523"/>
      <c r="C37" s="553">
        <v>16</v>
      </c>
      <c r="D37" s="1333">
        <v>0.71111111111111192</v>
      </c>
      <c r="E37" s="532">
        <v>0.72152777777777855</v>
      </c>
      <c r="F37" s="532">
        <v>0.72638888888888964</v>
      </c>
      <c r="G37" s="532">
        <v>0.73333333333333406</v>
      </c>
      <c r="H37" s="532">
        <v>0.73750000000000071</v>
      </c>
      <c r="I37" s="532">
        <v>0.74444444444444513</v>
      </c>
      <c r="J37" s="532">
        <v>0.75069444444444511</v>
      </c>
      <c r="K37" s="532">
        <v>0.75902777777777841</v>
      </c>
      <c r="L37" s="532">
        <v>0.76736111111111172</v>
      </c>
      <c r="M37" s="532">
        <v>0.77430555555555614</v>
      </c>
      <c r="N37" s="532">
        <v>0.78125000000000056</v>
      </c>
      <c r="O37" s="532">
        <v>0.7902777777777783</v>
      </c>
      <c r="P37" s="532">
        <v>0.79791666666666716</v>
      </c>
      <c r="Q37" s="532">
        <v>0.80763888888888935</v>
      </c>
      <c r="R37" s="532">
        <v>0.82222222222222263</v>
      </c>
      <c r="S37" s="533">
        <v>0.83263888888888926</v>
      </c>
      <c r="T37" s="170">
        <f t="shared" si="4"/>
        <v>56.4</v>
      </c>
      <c r="U37" s="171">
        <f t="shared" si="3"/>
        <v>0.12152777777777735</v>
      </c>
      <c r="V37" s="172">
        <f t="shared" si="1"/>
        <v>19.337142857142926</v>
      </c>
      <c r="W37" s="38">
        <f t="shared" si="2"/>
        <v>3.4722222222222321E-2</v>
      </c>
    </row>
    <row r="38" spans="1:23" ht="17.25" customHeight="1" x14ac:dyDescent="0.25">
      <c r="A38" s="147"/>
      <c r="B38" s="1523"/>
      <c r="C38" s="553">
        <v>17</v>
      </c>
      <c r="D38" s="1333">
        <v>0.74583333333333424</v>
      </c>
      <c r="E38" s="532">
        <v>0.75625000000000087</v>
      </c>
      <c r="F38" s="532">
        <v>0.76111111111111196</v>
      </c>
      <c r="G38" s="532">
        <v>0.76805555555555638</v>
      </c>
      <c r="H38" s="532">
        <v>0.77222222222222303</v>
      </c>
      <c r="I38" s="532">
        <v>0.77916666666666745</v>
      </c>
      <c r="J38" s="532">
        <v>0.78541666666666743</v>
      </c>
      <c r="K38" s="532">
        <v>0.79375000000000073</v>
      </c>
      <c r="L38" s="532">
        <v>0.80208333333333404</v>
      </c>
      <c r="M38" s="532">
        <v>0.80902777777777846</v>
      </c>
      <c r="N38" s="532">
        <v>0.81597222222222288</v>
      </c>
      <c r="O38" s="532">
        <v>0.82500000000000062</v>
      </c>
      <c r="P38" s="532">
        <v>0.83263888888888948</v>
      </c>
      <c r="Q38" s="532">
        <v>0.84236111111111167</v>
      </c>
      <c r="R38" s="532">
        <v>0.85694444444444495</v>
      </c>
      <c r="S38" s="533">
        <v>0.86736111111111158</v>
      </c>
      <c r="T38" s="170">
        <f t="shared" si="4"/>
        <v>56.4</v>
      </c>
      <c r="U38" s="171">
        <f t="shared" si="3"/>
        <v>0.12152777777777735</v>
      </c>
      <c r="V38" s="172">
        <f t="shared" si="1"/>
        <v>19.337142857142926</v>
      </c>
      <c r="W38" s="38">
        <f t="shared" si="2"/>
        <v>3.4722222222222321E-2</v>
      </c>
    </row>
    <row r="39" spans="1:23" ht="17.25" customHeight="1" x14ac:dyDescent="0.25">
      <c r="A39" s="147"/>
      <c r="B39" s="1523"/>
      <c r="C39" s="553">
        <v>18</v>
      </c>
      <c r="D39" s="1333">
        <v>0.78750000000000009</v>
      </c>
      <c r="E39" s="532">
        <v>0.79791666666666672</v>
      </c>
      <c r="F39" s="532">
        <v>0.80277777777777781</v>
      </c>
      <c r="G39" s="532">
        <v>0.80972222222222223</v>
      </c>
      <c r="H39" s="532">
        <v>0.81388888888888888</v>
      </c>
      <c r="I39" s="532">
        <v>0.8208333333333333</v>
      </c>
      <c r="J39" s="532">
        <v>0.82708333333333328</v>
      </c>
      <c r="K39" s="532">
        <v>0.83541666666666659</v>
      </c>
      <c r="L39" s="532">
        <v>0.84374999999999989</v>
      </c>
      <c r="M39" s="532">
        <v>0.85069444444444431</v>
      </c>
      <c r="N39" s="532">
        <v>0.85763888888888873</v>
      </c>
      <c r="O39" s="532">
        <v>0.86666666666666647</v>
      </c>
      <c r="P39" s="532">
        <v>0.87430555555555534</v>
      </c>
      <c r="Q39" s="532">
        <v>0.88402777777777752</v>
      </c>
      <c r="R39" s="532">
        <v>0.89861111111111081</v>
      </c>
      <c r="S39" s="533">
        <v>0.90902777777777743</v>
      </c>
      <c r="T39" s="170">
        <f t="shared" si="4"/>
        <v>56.4</v>
      </c>
      <c r="U39" s="171">
        <f t="shared" si="3"/>
        <v>0.12152777777777735</v>
      </c>
      <c r="V39" s="172">
        <f t="shared" si="1"/>
        <v>19.337142857142926</v>
      </c>
      <c r="W39" s="38">
        <f t="shared" si="2"/>
        <v>4.1666666666665853E-2</v>
      </c>
    </row>
    <row r="40" spans="1:23" ht="17.25" customHeight="1" x14ac:dyDescent="0.25">
      <c r="A40" s="147"/>
      <c r="B40" s="1523"/>
      <c r="C40" s="553">
        <v>19</v>
      </c>
      <c r="D40" s="1333">
        <v>0.82916666666666683</v>
      </c>
      <c r="E40" s="532">
        <v>0.83958333333333346</v>
      </c>
      <c r="F40" s="532">
        <v>0.84444444444444455</v>
      </c>
      <c r="G40" s="532">
        <v>0.85138888888888897</v>
      </c>
      <c r="H40" s="532">
        <v>0.85555555555555562</v>
      </c>
      <c r="I40" s="532">
        <v>0.86250000000000004</v>
      </c>
      <c r="J40" s="532">
        <v>0.86875000000000002</v>
      </c>
      <c r="K40" s="532">
        <v>0.87708333333333333</v>
      </c>
      <c r="L40" s="532">
        <v>0.88541666666666663</v>
      </c>
      <c r="M40" s="532">
        <v>0.89236111111111105</v>
      </c>
      <c r="N40" s="532">
        <v>0.89930555555555547</v>
      </c>
      <c r="O40" s="532">
        <v>0.90833333333333321</v>
      </c>
      <c r="P40" s="532">
        <v>0.91597222222222208</v>
      </c>
      <c r="Q40" s="532">
        <v>0.92569444444444426</v>
      </c>
      <c r="R40" s="532">
        <v>0.94027777777777755</v>
      </c>
      <c r="S40" s="533">
        <v>0.95069444444444418</v>
      </c>
      <c r="T40" s="170">
        <f t="shared" si="4"/>
        <v>56.4</v>
      </c>
      <c r="U40" s="171">
        <f t="shared" si="3"/>
        <v>0.12152777777777735</v>
      </c>
      <c r="V40" s="172">
        <f t="shared" si="1"/>
        <v>19.337142857142926</v>
      </c>
      <c r="W40" s="38">
        <f t="shared" si="2"/>
        <v>4.1666666666666741E-2</v>
      </c>
    </row>
    <row r="41" spans="1:23" ht="17.25" customHeight="1" thickBot="1" x14ac:dyDescent="0.3">
      <c r="A41" s="147"/>
      <c r="B41" s="1523"/>
      <c r="C41" s="554">
        <v>20</v>
      </c>
      <c r="D41" s="1366">
        <v>0.87083333333333346</v>
      </c>
      <c r="E41" s="534">
        <v>0.88125000000000009</v>
      </c>
      <c r="F41" s="534">
        <v>0.88611111111111118</v>
      </c>
      <c r="G41" s="534">
        <v>0.8930555555555556</v>
      </c>
      <c r="H41" s="534">
        <v>0.89722222222222225</v>
      </c>
      <c r="I41" s="534">
        <v>0.90416666666666667</v>
      </c>
      <c r="J41" s="534">
        <v>0.91041666666666665</v>
      </c>
      <c r="K41" s="534">
        <v>0.91874999999999996</v>
      </c>
      <c r="L41" s="534">
        <v>0.92708333333333326</v>
      </c>
      <c r="M41" s="534">
        <v>0.93402777777777768</v>
      </c>
      <c r="N41" s="534">
        <v>0.9409722222222221</v>
      </c>
      <c r="O41" s="534">
        <v>0.94999999999999984</v>
      </c>
      <c r="P41" s="534">
        <v>0.95763888888888871</v>
      </c>
      <c r="Q41" s="534">
        <v>0.96736111111111089</v>
      </c>
      <c r="R41" s="534">
        <v>0.98194444444444418</v>
      </c>
      <c r="S41" s="535">
        <v>0.99236111111111081</v>
      </c>
      <c r="T41" s="175">
        <f t="shared" si="4"/>
        <v>56.4</v>
      </c>
      <c r="U41" s="171">
        <f t="shared" si="3"/>
        <v>0.12152777777777735</v>
      </c>
      <c r="V41" s="177">
        <f t="shared" si="1"/>
        <v>19.337142857142926</v>
      </c>
      <c r="W41" s="42">
        <f t="shared" si="2"/>
        <v>4.166666666666663E-2</v>
      </c>
    </row>
    <row r="42" spans="1:23" ht="17.25" customHeight="1" thickBot="1" x14ac:dyDescent="0.3">
      <c r="A42" s="147"/>
      <c r="B42" s="1524"/>
      <c r="C42" s="762">
        <v>21</v>
      </c>
      <c r="D42" s="1218">
        <v>0.91250000000000009</v>
      </c>
      <c r="E42" s="1189">
        <v>0.92083333333333339</v>
      </c>
      <c r="F42" s="1189">
        <v>0.92500000000000004</v>
      </c>
      <c r="G42" s="1189">
        <v>0.93194444444444446</v>
      </c>
      <c r="H42" s="1189">
        <v>0.93611111111111112</v>
      </c>
      <c r="I42" s="1189">
        <v>0.9423611111111112</v>
      </c>
      <c r="J42" s="1189">
        <v>0.94861111111111129</v>
      </c>
      <c r="K42" s="1189">
        <v>0.9569444444444446</v>
      </c>
      <c r="L42" s="1189">
        <v>0.96388888888888902</v>
      </c>
      <c r="M42" s="1189">
        <v>0.97083333333333344</v>
      </c>
      <c r="N42" s="1189">
        <v>0.97777777777777786</v>
      </c>
      <c r="O42" s="1189">
        <v>0.98611111111111116</v>
      </c>
      <c r="P42" s="1189">
        <v>0.99305555555555558</v>
      </c>
      <c r="Q42" s="1189">
        <v>1.0013888888888889</v>
      </c>
      <c r="R42" s="1189">
        <v>1.0159722222222223</v>
      </c>
      <c r="S42" s="1367">
        <v>1.0243055555555556</v>
      </c>
      <c r="T42" s="394">
        <f t="shared" si="4"/>
        <v>56.4</v>
      </c>
      <c r="U42" s="453">
        <f t="shared" ref="U42" si="5">+S42-D42</f>
        <v>0.11180555555555549</v>
      </c>
      <c r="V42" s="357">
        <f t="shared" si="1"/>
        <v>21.018633540372683</v>
      </c>
      <c r="W42" s="300">
        <f t="shared" si="2"/>
        <v>4.166666666666663E-2</v>
      </c>
    </row>
    <row r="43" spans="1:23" s="12" customFormat="1" ht="15" x14ac:dyDescent="0.25">
      <c r="E43" s="200">
        <v>8.3333333333333332E-3</v>
      </c>
      <c r="F43" s="200">
        <v>4.1666666666666796E-3</v>
      </c>
      <c r="G43" s="200">
        <v>3.472222222222222E-3</v>
      </c>
      <c r="H43" s="200">
        <v>4.1666666666666666E-3</v>
      </c>
      <c r="I43" s="200">
        <v>4.8611111111111112E-3</v>
      </c>
      <c r="J43" s="200">
        <v>4.8611111111111112E-3</v>
      </c>
      <c r="K43" s="13">
        <v>5.5555555555555558E-3</v>
      </c>
      <c r="L43" s="13">
        <v>6.9444444444444441E-3</v>
      </c>
      <c r="M43" s="13">
        <v>5.5555555555555558E-3</v>
      </c>
      <c r="N43" s="13">
        <v>6.9444444444444441E-3</v>
      </c>
      <c r="O43" s="13">
        <v>6.9444444444444441E-3</v>
      </c>
      <c r="P43" s="200">
        <v>6.2499999999999995E-3</v>
      </c>
      <c r="Q43" s="200">
        <v>6.9444444444444441E-3</v>
      </c>
      <c r="R43" s="200">
        <v>6.9444444444444441E-3</v>
      </c>
      <c r="S43" s="200">
        <v>8.3333333333333332E-3</v>
      </c>
    </row>
    <row r="45" spans="1:23" ht="17.25" customHeight="1" x14ac:dyDescent="0.25">
      <c r="D45" s="21" t="s">
        <v>31</v>
      </c>
      <c r="E45" s="22"/>
      <c r="F45" s="22"/>
      <c r="G45" s="23"/>
      <c r="H45" s="23"/>
      <c r="I45" s="24">
        <v>20</v>
      </c>
      <c r="J45" s="22"/>
    </row>
    <row r="46" spans="1:23" ht="17.25" customHeight="1" x14ac:dyDescent="0.25">
      <c r="D46" s="21" t="s">
        <v>32</v>
      </c>
      <c r="E46" s="22"/>
      <c r="F46" s="22"/>
      <c r="G46" s="23"/>
      <c r="H46" s="23"/>
      <c r="I46" s="24">
        <v>1</v>
      </c>
      <c r="J46" s="22"/>
    </row>
    <row r="47" spans="1:23" ht="17.25" customHeight="1" x14ac:dyDescent="0.25">
      <c r="D47" s="21" t="s">
        <v>33</v>
      </c>
      <c r="E47" s="22"/>
      <c r="F47" s="22"/>
      <c r="G47" s="23"/>
      <c r="H47" s="23"/>
      <c r="I47" s="24">
        <f>+I45+I46</f>
        <v>21</v>
      </c>
      <c r="J47" s="22"/>
    </row>
    <row r="48" spans="1:23" ht="17.25" customHeight="1" x14ac:dyDescent="0.25">
      <c r="D48" s="21" t="s">
        <v>34</v>
      </c>
      <c r="E48" s="22"/>
      <c r="F48" s="22"/>
      <c r="G48" s="23"/>
      <c r="H48" s="23"/>
      <c r="I48" s="28">
        <f>+T20</f>
        <v>56.4</v>
      </c>
      <c r="K48" s="22" t="s">
        <v>35</v>
      </c>
    </row>
    <row r="49" spans="2:11" ht="17.25" customHeight="1" x14ac:dyDescent="0.25">
      <c r="D49" s="6" t="s">
        <v>36</v>
      </c>
      <c r="E49" s="7"/>
      <c r="F49" s="7"/>
      <c r="G49" s="7"/>
      <c r="H49" s="7"/>
      <c r="I49" s="28">
        <v>0</v>
      </c>
      <c r="K49" s="22" t="s">
        <v>35</v>
      </c>
    </row>
    <row r="51" spans="2:11" ht="17.25" customHeight="1" x14ac:dyDescent="0.25">
      <c r="B51" s="607"/>
    </row>
  </sheetData>
  <mergeCells count="12">
    <mergeCell ref="B15:W15"/>
    <mergeCell ref="B21:W21"/>
    <mergeCell ref="B22:B42"/>
    <mergeCell ref="B17:D17"/>
    <mergeCell ref="E17:S17"/>
    <mergeCell ref="T17:T19"/>
    <mergeCell ref="U17:U20"/>
    <mergeCell ref="V17:V20"/>
    <mergeCell ref="W17:W20"/>
    <mergeCell ref="B18:C18"/>
    <mergeCell ref="B19:C19"/>
    <mergeCell ref="B20:C20"/>
  </mergeCells>
  <pageMargins left="0.7" right="0.7" top="0.75" bottom="0.75" header="0.3" footer="0.3"/>
  <pageSetup paperSize="9" scale="50" fitToHeight="0" orientation="landscape" r:id="rId1"/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3:T37"/>
  <sheetViews>
    <sheetView view="pageBreakPreview" topLeftCell="A13" zoomScale="80" zoomScaleNormal="70" zoomScaleSheetLayoutView="80" workbookViewId="0">
      <selection activeCell="I30" sqref="I30"/>
    </sheetView>
  </sheetViews>
  <sheetFormatPr baseColWidth="10" defaultRowHeight="15" x14ac:dyDescent="0.25"/>
  <sheetData>
    <row r="3" spans="2:19" x14ac:dyDescent="0.25">
      <c r="B3" s="5" t="s">
        <v>0</v>
      </c>
      <c r="C3" s="6"/>
      <c r="D3" s="6"/>
      <c r="E3" s="7"/>
      <c r="F3" s="7"/>
      <c r="G3" s="5" t="s">
        <v>1</v>
      </c>
      <c r="H3" s="7"/>
    </row>
    <row r="4" spans="2:19" x14ac:dyDescent="0.25">
      <c r="B4" s="8"/>
      <c r="C4" s="6"/>
      <c r="D4" s="6"/>
      <c r="E4" s="7"/>
      <c r="F4" s="7"/>
      <c r="G4" s="5"/>
      <c r="H4" s="7"/>
    </row>
    <row r="5" spans="2:19" x14ac:dyDescent="0.25">
      <c r="B5" s="9" t="s">
        <v>2</v>
      </c>
      <c r="C5" s="6"/>
      <c r="D5" s="6"/>
      <c r="E5" s="7"/>
      <c r="F5" s="7"/>
      <c r="G5" s="5">
        <v>200</v>
      </c>
      <c r="H5" s="7"/>
    </row>
    <row r="6" spans="2:19" x14ac:dyDescent="0.25">
      <c r="B6" s="6" t="s">
        <v>3</v>
      </c>
      <c r="C6" s="6"/>
      <c r="D6" s="6"/>
      <c r="E6" s="7"/>
      <c r="F6" s="7"/>
      <c r="G6" s="5" t="s">
        <v>403</v>
      </c>
      <c r="H6" s="7"/>
    </row>
    <row r="7" spans="2:19" x14ac:dyDescent="0.25">
      <c r="B7" s="6" t="s">
        <v>4</v>
      </c>
      <c r="C7" s="6"/>
      <c r="D7" s="6"/>
      <c r="E7" s="7"/>
      <c r="F7" s="7"/>
      <c r="G7" s="5" t="s">
        <v>5</v>
      </c>
      <c r="H7" s="7"/>
    </row>
    <row r="8" spans="2:19" x14ac:dyDescent="0.25">
      <c r="B8" s="6" t="s">
        <v>6</v>
      </c>
      <c r="C8" s="10"/>
      <c r="D8" s="10"/>
      <c r="E8" s="11"/>
      <c r="F8" s="7"/>
      <c r="G8" s="149">
        <v>205</v>
      </c>
      <c r="H8" s="7"/>
    </row>
    <row r="9" spans="2:19" x14ac:dyDescent="0.25">
      <c r="B9" s="6" t="s">
        <v>7</v>
      </c>
      <c r="C9" s="6"/>
      <c r="D9" s="6"/>
      <c r="E9" s="7"/>
      <c r="F9" s="7"/>
      <c r="G9" s="154" t="s">
        <v>306</v>
      </c>
      <c r="H9" s="725"/>
      <c r="I9" s="726"/>
      <c r="J9" s="726"/>
    </row>
    <row r="10" spans="2:19" x14ac:dyDescent="0.25">
      <c r="B10" s="6" t="s">
        <v>9</v>
      </c>
      <c r="C10" s="6"/>
      <c r="D10" s="6"/>
      <c r="E10" s="7"/>
      <c r="F10" s="7"/>
      <c r="G10" s="149">
        <v>205</v>
      </c>
      <c r="H10" s="7"/>
    </row>
    <row r="11" spans="2:19" x14ac:dyDescent="0.25">
      <c r="B11" s="6" t="s">
        <v>10</v>
      </c>
      <c r="C11" s="10"/>
      <c r="D11" s="10"/>
      <c r="E11" s="11"/>
      <c r="F11" s="11"/>
      <c r="G11" s="5" t="s">
        <v>11</v>
      </c>
      <c r="H11" s="7"/>
    </row>
    <row r="12" spans="2:19" ht="15.75" thickBot="1" x14ac:dyDescent="0.3"/>
    <row r="13" spans="2:19" ht="15" customHeight="1" x14ac:dyDescent="0.25">
      <c r="B13" s="1517" t="s">
        <v>404</v>
      </c>
      <c r="C13" s="1596"/>
      <c r="D13" s="1596"/>
      <c r="E13" s="1596"/>
      <c r="F13" s="1596"/>
      <c r="G13" s="1596"/>
      <c r="H13" s="1596"/>
      <c r="I13" s="1596"/>
      <c r="J13" s="1596"/>
      <c r="K13" s="1596"/>
      <c r="L13" s="1596"/>
      <c r="M13" s="1596"/>
      <c r="N13" s="1596"/>
      <c r="O13" s="1596"/>
      <c r="P13" s="1596"/>
      <c r="Q13" s="1596"/>
      <c r="R13" s="1596"/>
      <c r="S13" s="1518"/>
    </row>
    <row r="14" spans="2:19" x14ac:dyDescent="0.25">
      <c r="B14" s="1550"/>
      <c r="C14" s="1512"/>
      <c r="D14" s="1512"/>
      <c r="E14" s="1512"/>
      <c r="F14" s="1512"/>
      <c r="G14" s="1512"/>
      <c r="H14" s="1512"/>
      <c r="I14" s="1512"/>
      <c r="J14" s="1512"/>
      <c r="K14" s="1512"/>
      <c r="L14" s="1512"/>
      <c r="M14" s="1512"/>
      <c r="N14" s="1512"/>
      <c r="O14" s="1512"/>
      <c r="P14" s="1512"/>
      <c r="Q14" s="1512"/>
      <c r="R14" s="1512"/>
      <c r="S14" s="1539"/>
    </row>
    <row r="15" spans="2:19" ht="15.75" customHeight="1" thickBot="1" x14ac:dyDescent="0.3">
      <c r="B15" s="1511"/>
      <c r="C15" s="1597"/>
      <c r="D15" s="1597"/>
      <c r="E15" s="1597"/>
      <c r="F15" s="1597"/>
      <c r="G15" s="1597"/>
      <c r="H15" s="1597"/>
      <c r="I15" s="1597"/>
      <c r="J15" s="1597"/>
      <c r="K15" s="1597"/>
      <c r="L15" s="1597"/>
      <c r="M15" s="1597"/>
      <c r="N15" s="1597"/>
      <c r="O15" s="1597"/>
      <c r="P15" s="1597"/>
      <c r="Q15" s="1597"/>
      <c r="R15" s="1597"/>
      <c r="S15" s="1519"/>
    </row>
    <row r="16" spans="2:19" x14ac:dyDescent="0.25">
      <c r="B16" s="1141"/>
      <c r="C16" s="1304"/>
      <c r="D16" s="1141"/>
      <c r="E16" s="1141"/>
      <c r="F16" s="1304"/>
      <c r="G16" s="1304"/>
      <c r="H16" s="1304"/>
      <c r="I16" s="1304"/>
      <c r="J16" s="1304"/>
      <c r="K16" s="1304"/>
      <c r="L16" s="1304"/>
      <c r="M16" s="1304"/>
      <c r="N16" s="1304"/>
      <c r="O16" s="301"/>
    </row>
    <row r="17" spans="1:20" ht="15.75" thickBot="1" x14ac:dyDescent="0.3">
      <c r="F17" s="1304"/>
      <c r="G17" s="1304"/>
      <c r="H17" s="1304"/>
      <c r="I17" s="1304"/>
      <c r="J17" s="1304"/>
      <c r="K17" s="1304"/>
      <c r="L17" s="1304"/>
      <c r="M17" s="1304"/>
      <c r="N17" s="1304"/>
      <c r="O17" s="1304"/>
    </row>
    <row r="18" spans="1:20" ht="15.75" customHeight="1" thickBot="1" x14ac:dyDescent="0.3">
      <c r="B18" s="1508" t="s">
        <v>12</v>
      </c>
      <c r="C18" s="1509"/>
      <c r="D18" s="1509"/>
      <c r="E18" s="1509"/>
      <c r="F18" s="1508" t="s">
        <v>13</v>
      </c>
      <c r="G18" s="1509"/>
      <c r="H18" s="1509"/>
      <c r="I18" s="1509"/>
      <c r="J18" s="1509"/>
      <c r="K18" s="1509"/>
      <c r="L18" s="1509"/>
      <c r="M18" s="1509"/>
      <c r="N18" s="1510"/>
      <c r="O18" s="1629" t="s">
        <v>308</v>
      </c>
      <c r="P18" s="1631" t="s">
        <v>24</v>
      </c>
      <c r="Q18" s="1631" t="s">
        <v>25</v>
      </c>
      <c r="R18" s="1631" t="s">
        <v>26</v>
      </c>
      <c r="S18" s="1633" t="s">
        <v>49</v>
      </c>
    </row>
    <row r="19" spans="1:20" ht="60" customHeight="1" thickBot="1" x14ac:dyDescent="0.3">
      <c r="B19" s="1636" t="s">
        <v>56</v>
      </c>
      <c r="C19" s="1637"/>
      <c r="D19" s="563" t="s">
        <v>309</v>
      </c>
      <c r="E19" s="905" t="s">
        <v>362</v>
      </c>
      <c r="F19" s="906" t="s">
        <v>312</v>
      </c>
      <c r="G19" s="906" t="s">
        <v>310</v>
      </c>
      <c r="H19" s="906" t="s">
        <v>363</v>
      </c>
      <c r="I19" s="906" t="s">
        <v>313</v>
      </c>
      <c r="J19" s="906" t="s">
        <v>364</v>
      </c>
      <c r="K19" s="906" t="s">
        <v>363</v>
      </c>
      <c r="L19" s="906" t="s">
        <v>312</v>
      </c>
      <c r="M19" s="906" t="s">
        <v>317</v>
      </c>
      <c r="N19" s="908" t="s">
        <v>362</v>
      </c>
      <c r="O19" s="1630"/>
      <c r="P19" s="1632"/>
      <c r="Q19" s="1632"/>
      <c r="R19" s="1632"/>
      <c r="S19" s="1634"/>
    </row>
    <row r="20" spans="1:20" x14ac:dyDescent="0.25">
      <c r="B20" s="1636" t="s">
        <v>28</v>
      </c>
      <c r="C20" s="1637"/>
      <c r="D20" s="434">
        <v>0</v>
      </c>
      <c r="E20" s="59">
        <v>20</v>
      </c>
      <c r="F20" s="292">
        <v>4</v>
      </c>
      <c r="G20" s="59">
        <v>2.2400000000000002</v>
      </c>
      <c r="H20" s="59">
        <v>3.17</v>
      </c>
      <c r="I20" s="59">
        <v>2.7</v>
      </c>
      <c r="J20" s="59">
        <v>3.25</v>
      </c>
      <c r="K20" s="59">
        <v>5</v>
      </c>
      <c r="L20" s="59">
        <v>4</v>
      </c>
      <c r="M20" s="59">
        <v>2</v>
      </c>
      <c r="N20" s="422">
        <v>1.7</v>
      </c>
      <c r="O20" s="61">
        <v>20</v>
      </c>
      <c r="P20" s="1632"/>
      <c r="Q20" s="1632"/>
      <c r="R20" s="1632"/>
      <c r="S20" s="1634"/>
    </row>
    <row r="21" spans="1:20" ht="15.75" thickBot="1" x14ac:dyDescent="0.3">
      <c r="B21" s="1621" t="s">
        <v>29</v>
      </c>
      <c r="C21" s="1622"/>
      <c r="D21" s="206">
        <f>+D20</f>
        <v>0</v>
      </c>
      <c r="E21" s="228">
        <v>20</v>
      </c>
      <c r="F21" s="228">
        <f t="shared" ref="F21:O21" si="0">+F20</f>
        <v>4</v>
      </c>
      <c r="G21" s="228">
        <f t="shared" si="0"/>
        <v>2.2400000000000002</v>
      </c>
      <c r="H21" s="228">
        <f t="shared" si="0"/>
        <v>3.17</v>
      </c>
      <c r="I21" s="228">
        <f t="shared" si="0"/>
        <v>2.7</v>
      </c>
      <c r="J21" s="228">
        <f t="shared" si="0"/>
        <v>3.25</v>
      </c>
      <c r="K21" s="228">
        <f t="shared" si="0"/>
        <v>5</v>
      </c>
      <c r="L21" s="228">
        <f t="shared" si="0"/>
        <v>4</v>
      </c>
      <c r="M21" s="228">
        <f t="shared" si="0"/>
        <v>2</v>
      </c>
      <c r="N21" s="294">
        <f t="shared" si="0"/>
        <v>1.7</v>
      </c>
      <c r="O21" s="557">
        <f t="shared" si="0"/>
        <v>20</v>
      </c>
      <c r="P21" s="229">
        <v>22.01</v>
      </c>
      <c r="Q21" s="1622"/>
      <c r="R21" s="1622"/>
      <c r="S21" s="1635"/>
    </row>
    <row r="22" spans="1:20" s="14" customFormat="1" ht="15.75" thickBot="1" x14ac:dyDescent="0.3">
      <c r="A22"/>
      <c r="B22" s="1623" t="s">
        <v>48</v>
      </c>
      <c r="C22" s="1624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5"/>
      <c r="T22" s="12"/>
    </row>
    <row r="23" spans="1:20" x14ac:dyDescent="0.25">
      <c r="B23" s="1626" t="s">
        <v>30</v>
      </c>
      <c r="C23" s="240">
        <v>1</v>
      </c>
      <c r="D23" s="231">
        <v>0.23958333333333334</v>
      </c>
      <c r="E23" s="129">
        <v>0.27083333333333331</v>
      </c>
      <c r="F23" s="1368">
        <v>0.27916666666666662</v>
      </c>
      <c r="G23" s="1368">
        <v>0.28124999999999994</v>
      </c>
      <c r="H23" s="1368">
        <v>0.28472222222222215</v>
      </c>
      <c r="I23" s="1368">
        <v>0.28958333333333325</v>
      </c>
      <c r="J23" s="1368">
        <v>0.29930555555555544</v>
      </c>
      <c r="K23" s="1368">
        <v>0.30416666666666653</v>
      </c>
      <c r="L23" s="1368">
        <v>0.30902777777777762</v>
      </c>
      <c r="M23" s="1368">
        <v>0.31041666666666651</v>
      </c>
      <c r="N23" s="1369">
        <v>0.3152777777777776</v>
      </c>
      <c r="O23" s="654"/>
      <c r="P23" s="614">
        <v>22.01</v>
      </c>
      <c r="Q23" s="168">
        <v>4.4444444444444287E-2</v>
      </c>
      <c r="R23" s="169">
        <v>20.634375000000077</v>
      </c>
      <c r="S23" s="79"/>
      <c r="T23" s="13">
        <v>2.7777777777777776E-2</v>
      </c>
    </row>
    <row r="24" spans="1:20" x14ac:dyDescent="0.25">
      <c r="B24" s="1627"/>
      <c r="C24" s="235">
        <v>2</v>
      </c>
      <c r="D24" s="236">
        <v>0.2673611111111111</v>
      </c>
      <c r="E24" s="312">
        <v>0.2986111111111111</v>
      </c>
      <c r="F24" s="1328">
        <v>0.30694444444444441</v>
      </c>
      <c r="G24" s="1328">
        <v>0.30902777777777773</v>
      </c>
      <c r="H24" s="1328">
        <v>0.31249999999999994</v>
      </c>
      <c r="I24" s="1328">
        <v>0.31736111111111104</v>
      </c>
      <c r="J24" s="1328">
        <v>0.32708333333333323</v>
      </c>
      <c r="K24" s="1328">
        <v>0.33194444444444432</v>
      </c>
      <c r="L24" s="1328">
        <v>0.33680555555555541</v>
      </c>
      <c r="M24" s="1328">
        <v>0.3381944444444443</v>
      </c>
      <c r="N24" s="1329">
        <v>0.34305555555555539</v>
      </c>
      <c r="O24" s="655"/>
      <c r="P24" s="615">
        <v>22.01</v>
      </c>
      <c r="Q24" s="233">
        <v>4.4444444444444287E-2</v>
      </c>
      <c r="R24" s="172">
        <v>20.634375000000077</v>
      </c>
      <c r="S24" s="38">
        <v>2.777777777777779E-2</v>
      </c>
      <c r="T24" s="13">
        <v>3.4722222222222224E-2</v>
      </c>
    </row>
    <row r="25" spans="1:20" x14ac:dyDescent="0.25">
      <c r="B25" s="1627"/>
      <c r="C25" s="238">
        <v>3</v>
      </c>
      <c r="D25" s="236">
        <v>0.32569444444444445</v>
      </c>
      <c r="E25" s="312">
        <v>0.35694444444444445</v>
      </c>
      <c r="F25" s="1328">
        <v>0.36527777777777776</v>
      </c>
      <c r="G25" s="1328">
        <v>0.36736111111111108</v>
      </c>
      <c r="H25" s="1328">
        <v>0.37083333333333329</v>
      </c>
      <c r="I25" s="1328">
        <v>0.37569444444444439</v>
      </c>
      <c r="J25" s="1328">
        <v>0.38541666666666657</v>
      </c>
      <c r="K25" s="1328">
        <v>0.39027777777777767</v>
      </c>
      <c r="L25" s="1328">
        <v>0.39513888888888876</v>
      </c>
      <c r="M25" s="1328">
        <v>0.39652777777777765</v>
      </c>
      <c r="N25" s="1329">
        <v>0.40138888888888874</v>
      </c>
      <c r="O25" s="1254"/>
      <c r="P25" s="615">
        <v>22.01</v>
      </c>
      <c r="Q25" s="233">
        <v>4.4444444444444287E-2</v>
      </c>
      <c r="R25" s="172">
        <v>20.634375000000077</v>
      </c>
      <c r="S25" s="38">
        <v>3.472222222222221E-2</v>
      </c>
      <c r="T25" s="13"/>
    </row>
    <row r="26" spans="1:20" ht="15.75" thickBot="1" x14ac:dyDescent="0.3">
      <c r="B26" s="1627"/>
      <c r="C26" s="238">
        <v>4</v>
      </c>
      <c r="D26" s="925"/>
      <c r="E26" s="313">
        <v>0.53194444444444444</v>
      </c>
      <c r="F26" s="1330">
        <v>0.54027777777777775</v>
      </c>
      <c r="G26" s="1330">
        <v>0.54236111111111107</v>
      </c>
      <c r="H26" s="1330">
        <v>0.54583333333333328</v>
      </c>
      <c r="I26" s="1330">
        <v>0.55069444444444438</v>
      </c>
      <c r="J26" s="1330">
        <v>0.56041666666666656</v>
      </c>
      <c r="K26" s="1330">
        <v>0.56527777777777766</v>
      </c>
      <c r="L26" s="1330">
        <v>0.57013888888888875</v>
      </c>
      <c r="M26" s="1330">
        <v>0.57152777777777763</v>
      </c>
      <c r="N26" s="1331">
        <v>0.57638888888888873</v>
      </c>
      <c r="O26" s="1254"/>
      <c r="P26" s="1301">
        <v>22.01</v>
      </c>
      <c r="Q26" s="302">
        <v>4.4444444444444287E-2</v>
      </c>
      <c r="R26" s="177">
        <v>20.634375000000077</v>
      </c>
      <c r="S26" s="42">
        <v>3.472222222222221E-2</v>
      </c>
      <c r="T26" s="13"/>
    </row>
    <row r="27" spans="1:20" x14ac:dyDescent="0.25">
      <c r="B27" s="1627"/>
      <c r="C27" s="1298">
        <v>5</v>
      </c>
      <c r="D27" s="1300"/>
      <c r="E27" s="600">
        <v>0.92708333333333337</v>
      </c>
      <c r="F27" s="1305">
        <v>0.93541666666666667</v>
      </c>
      <c r="G27" s="1305">
        <v>0.9375</v>
      </c>
      <c r="H27" s="1305">
        <v>0.94097222222222221</v>
      </c>
      <c r="I27" s="1305">
        <v>0.9458333333333333</v>
      </c>
      <c r="J27" s="1305">
        <v>0.95555555555555549</v>
      </c>
      <c r="K27" s="1305">
        <v>0.96041666666666659</v>
      </c>
      <c r="L27" s="1305">
        <v>0.96527777777777768</v>
      </c>
      <c r="M27" s="1305">
        <v>0.96666666666666656</v>
      </c>
      <c r="N27" s="1306">
        <v>0.97152777777777766</v>
      </c>
      <c r="O27" s="1299"/>
      <c r="P27" s="614">
        <v>22.01</v>
      </c>
      <c r="Q27" s="168">
        <v>4.4444444444444287E-2</v>
      </c>
      <c r="R27" s="169">
        <v>20.634375000000077</v>
      </c>
      <c r="S27" s="80">
        <v>3.472222222222221E-2</v>
      </c>
      <c r="T27" s="13"/>
    </row>
    <row r="28" spans="1:20" x14ac:dyDescent="0.25">
      <c r="B28" s="1627"/>
      <c r="C28" s="235">
        <v>6</v>
      </c>
      <c r="D28" s="925"/>
      <c r="E28" s="601">
        <v>0.95138888888888884</v>
      </c>
      <c r="F28" s="598">
        <v>0.95972222222222214</v>
      </c>
      <c r="G28" s="598">
        <v>0.96180555555555547</v>
      </c>
      <c r="H28" s="598">
        <v>0.96527777777777768</v>
      </c>
      <c r="I28" s="598">
        <v>0.97013888888888877</v>
      </c>
      <c r="J28" s="598">
        <v>0.97986111111111096</v>
      </c>
      <c r="K28" s="598">
        <v>0.98472222222222205</v>
      </c>
      <c r="L28" s="598">
        <v>0.98958333333333315</v>
      </c>
      <c r="M28" s="598">
        <v>0.99097222222222203</v>
      </c>
      <c r="N28" s="1002">
        <v>0.99583333333333313</v>
      </c>
      <c r="O28" s="1254"/>
      <c r="P28" s="615">
        <v>22.01</v>
      </c>
      <c r="Q28" s="233">
        <v>4.4444444444444287E-2</v>
      </c>
      <c r="R28" s="172">
        <v>20.634375000000077</v>
      </c>
      <c r="S28" s="38">
        <v>3.472222222222221E-2</v>
      </c>
      <c r="T28" s="13"/>
    </row>
    <row r="29" spans="1:20" x14ac:dyDescent="0.25">
      <c r="B29" s="1627"/>
      <c r="C29" s="238">
        <v>7</v>
      </c>
      <c r="D29" s="925"/>
      <c r="E29" s="601">
        <v>0.98958333333333337</v>
      </c>
      <c r="F29" s="598">
        <v>0.99791666666666667</v>
      </c>
      <c r="G29" s="598">
        <v>1</v>
      </c>
      <c r="H29" s="598">
        <v>1.0034722222222223</v>
      </c>
      <c r="I29" s="598">
        <v>1.0083333333333333</v>
      </c>
      <c r="J29" s="598">
        <v>1.0180555555555555</v>
      </c>
      <c r="K29" s="598">
        <v>1.0229166666666667</v>
      </c>
      <c r="L29" s="598">
        <v>1.0277777777777777</v>
      </c>
      <c r="M29" s="598">
        <v>1.0291666666666666</v>
      </c>
      <c r="N29" s="1002">
        <v>1.0340277777777778</v>
      </c>
      <c r="O29" s="1254"/>
      <c r="P29" s="615">
        <v>22.01</v>
      </c>
      <c r="Q29" s="233">
        <v>4.4444444444444287E-2</v>
      </c>
      <c r="R29" s="172">
        <v>20.634375000000077</v>
      </c>
      <c r="S29" s="38">
        <v>3.472222222222221E-2</v>
      </c>
      <c r="T29" s="13"/>
    </row>
    <row r="30" spans="1:20" ht="15.75" thickBot="1" x14ac:dyDescent="0.3">
      <c r="B30" s="1628"/>
      <c r="C30" s="241">
        <v>8</v>
      </c>
      <c r="D30" s="957"/>
      <c r="E30" s="274">
        <v>1.0208333333333333</v>
      </c>
      <c r="F30" s="248">
        <v>1.0291666666666666</v>
      </c>
      <c r="G30" s="248">
        <v>1.03125</v>
      </c>
      <c r="H30" s="248">
        <v>1.0347222222222223</v>
      </c>
      <c r="I30" s="248">
        <v>1.0395833333333333</v>
      </c>
      <c r="J30" s="248">
        <v>1.0493055555555555</v>
      </c>
      <c r="K30" s="248">
        <v>1.0541666666666667</v>
      </c>
      <c r="L30" s="248">
        <v>1.0590277777777777</v>
      </c>
      <c r="M30" s="248">
        <v>1.0604166666666666</v>
      </c>
      <c r="N30" s="1307">
        <v>1.0652777777777778</v>
      </c>
      <c r="O30" s="1065"/>
      <c r="P30" s="959">
        <v>22.01</v>
      </c>
      <c r="Q30" s="960">
        <v>4.4444444444444287E-2</v>
      </c>
      <c r="R30" s="199">
        <v>20.634375000000077</v>
      </c>
      <c r="S30" s="82">
        <v>3.472222222222221E-2</v>
      </c>
      <c r="T30" s="13"/>
    </row>
    <row r="33" spans="5:12" x14ac:dyDescent="0.25">
      <c r="E33" s="21" t="s">
        <v>31</v>
      </c>
      <c r="F33" s="22"/>
      <c r="G33" s="22"/>
      <c r="H33" s="23"/>
      <c r="I33" s="23"/>
      <c r="J33" s="24">
        <v>4</v>
      </c>
      <c r="K33" s="22"/>
    </row>
    <row r="34" spans="5:12" x14ac:dyDescent="0.25">
      <c r="E34" s="21" t="s">
        <v>32</v>
      </c>
      <c r="F34" s="22"/>
      <c r="G34" s="22"/>
      <c r="H34" s="23"/>
      <c r="I34" s="23"/>
      <c r="J34" s="24">
        <v>4</v>
      </c>
      <c r="K34" s="22"/>
    </row>
    <row r="35" spans="5:12" x14ac:dyDescent="0.25">
      <c r="E35" s="21" t="s">
        <v>33</v>
      </c>
      <c r="F35" s="22"/>
      <c r="G35" s="22"/>
      <c r="H35" s="23"/>
      <c r="I35" s="23"/>
      <c r="J35" s="24">
        <f>+J33+J34</f>
        <v>8</v>
      </c>
      <c r="K35" s="22"/>
    </row>
    <row r="36" spans="5:12" x14ac:dyDescent="0.25">
      <c r="E36" s="21" t="s">
        <v>34</v>
      </c>
      <c r="F36" s="22"/>
      <c r="G36" s="22"/>
      <c r="H36" s="23"/>
      <c r="I36" s="23"/>
      <c r="J36" s="25">
        <f>+P21</f>
        <v>22.01</v>
      </c>
      <c r="L36" s="22" t="s">
        <v>35</v>
      </c>
    </row>
    <row r="37" spans="5:12" x14ac:dyDescent="0.25">
      <c r="E37" s="26" t="s">
        <v>36</v>
      </c>
      <c r="F37" s="27"/>
      <c r="G37" s="7"/>
      <c r="H37" s="7"/>
      <c r="I37" s="7"/>
      <c r="J37" s="25">
        <v>20</v>
      </c>
      <c r="L37" s="22" t="s">
        <v>35</v>
      </c>
    </row>
  </sheetData>
  <mergeCells count="13">
    <mergeCell ref="B21:C21"/>
    <mergeCell ref="B22:S22"/>
    <mergeCell ref="B23:B30"/>
    <mergeCell ref="B13:S15"/>
    <mergeCell ref="B18:E18"/>
    <mergeCell ref="O18:O19"/>
    <mergeCell ref="P18:P20"/>
    <mergeCell ref="Q18:Q21"/>
    <mergeCell ref="R18:R21"/>
    <mergeCell ref="S18:S21"/>
    <mergeCell ref="B19:C19"/>
    <mergeCell ref="B20:C20"/>
    <mergeCell ref="F18:N18"/>
  </mergeCells>
  <pageMargins left="0" right="0" top="0" bottom="0" header="0" footer="0"/>
  <pageSetup paperSize="9" scale="4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3:T43"/>
  <sheetViews>
    <sheetView view="pageBreakPreview" topLeftCell="A6" zoomScale="90" zoomScaleNormal="80" zoomScaleSheetLayoutView="90" workbookViewId="0">
      <selection activeCell="F6" sqref="F6"/>
    </sheetView>
  </sheetViews>
  <sheetFormatPr baseColWidth="10" defaultRowHeight="15" x14ac:dyDescent="0.25"/>
  <cols>
    <col min="4" max="19" width="9.7109375" customWidth="1"/>
  </cols>
  <sheetData>
    <row r="3" spans="2:19" x14ac:dyDescent="0.25">
      <c r="B3" s="5" t="s">
        <v>0</v>
      </c>
      <c r="C3" s="6"/>
      <c r="D3" s="7"/>
      <c r="E3" s="7"/>
      <c r="F3" s="5" t="s">
        <v>1</v>
      </c>
      <c r="G3" s="7"/>
    </row>
    <row r="4" spans="2:19" x14ac:dyDescent="0.25">
      <c r="B4" s="8"/>
      <c r="C4" s="6"/>
      <c r="D4" s="7"/>
      <c r="E4" s="7"/>
      <c r="F4" s="5"/>
      <c r="G4" s="7"/>
    </row>
    <row r="5" spans="2:19" x14ac:dyDescent="0.25">
      <c r="B5" s="9" t="s">
        <v>2</v>
      </c>
      <c r="C5" s="6"/>
      <c r="D5" s="7"/>
      <c r="E5" s="7"/>
      <c r="F5" s="5">
        <v>200</v>
      </c>
      <c r="G5" s="7"/>
    </row>
    <row r="6" spans="2:19" x14ac:dyDescent="0.25">
      <c r="B6" s="6" t="s">
        <v>3</v>
      </c>
      <c r="C6" s="6"/>
      <c r="D6" s="7"/>
      <c r="E6" s="7"/>
      <c r="F6" s="5" t="s">
        <v>403</v>
      </c>
      <c r="G6" s="7"/>
    </row>
    <row r="7" spans="2:19" x14ac:dyDescent="0.25">
      <c r="B7" s="6" t="s">
        <v>4</v>
      </c>
      <c r="C7" s="6"/>
      <c r="D7" s="7"/>
      <c r="E7" s="7"/>
      <c r="F7" s="5" t="s">
        <v>39</v>
      </c>
      <c r="G7" s="7"/>
    </row>
    <row r="8" spans="2:19" x14ac:dyDescent="0.25">
      <c r="B8" s="6" t="s">
        <v>6</v>
      </c>
      <c r="C8" s="10"/>
      <c r="D8" s="11"/>
      <c r="E8" s="7"/>
      <c r="F8" s="149">
        <v>205</v>
      </c>
      <c r="G8" s="7"/>
    </row>
    <row r="9" spans="2:19" x14ac:dyDescent="0.25">
      <c r="B9" s="6" t="s">
        <v>7</v>
      </c>
      <c r="C9" s="6"/>
      <c r="D9" s="7"/>
      <c r="E9" s="7"/>
      <c r="F9" s="154" t="s">
        <v>306</v>
      </c>
      <c r="G9" s="725"/>
      <c r="H9" s="726"/>
      <c r="I9" s="726"/>
      <c r="J9" s="726"/>
    </row>
    <row r="10" spans="2:19" x14ac:dyDescent="0.25">
      <c r="B10" s="6" t="s">
        <v>9</v>
      </c>
      <c r="C10" s="6"/>
      <c r="D10" s="7"/>
      <c r="E10" s="7"/>
      <c r="F10" s="149">
        <v>205</v>
      </c>
      <c r="G10" s="7"/>
    </row>
    <row r="11" spans="2:19" x14ac:dyDescent="0.25">
      <c r="B11" s="6" t="s">
        <v>10</v>
      </c>
      <c r="C11" s="10"/>
      <c r="D11" s="11"/>
      <c r="E11" s="11"/>
      <c r="F11" s="5" t="s">
        <v>11</v>
      </c>
      <c r="G11" s="7"/>
    </row>
    <row r="12" spans="2:19" ht="15.75" thickBot="1" x14ac:dyDescent="0.3"/>
    <row r="13" spans="2:19" ht="15" customHeight="1" x14ac:dyDescent="0.25">
      <c r="B13" s="1517" t="s">
        <v>404</v>
      </c>
      <c r="C13" s="1596"/>
      <c r="D13" s="1596"/>
      <c r="E13" s="1596"/>
      <c r="F13" s="1596"/>
      <c r="G13" s="1596"/>
      <c r="H13" s="1596"/>
      <c r="I13" s="1596"/>
      <c r="J13" s="1596"/>
      <c r="K13" s="1596"/>
      <c r="L13" s="1596"/>
      <c r="M13" s="1596"/>
      <c r="N13" s="1596"/>
      <c r="O13" s="1596"/>
      <c r="P13" s="1596"/>
      <c r="Q13" s="1596"/>
      <c r="R13" s="1596"/>
      <c r="S13" s="1518"/>
    </row>
    <row r="14" spans="2:19" x14ac:dyDescent="0.25">
      <c r="B14" s="1550"/>
      <c r="C14" s="1512"/>
      <c r="D14" s="1512"/>
      <c r="E14" s="1512"/>
      <c r="F14" s="1512"/>
      <c r="G14" s="1512"/>
      <c r="H14" s="1512"/>
      <c r="I14" s="1512"/>
      <c r="J14" s="1512"/>
      <c r="K14" s="1512"/>
      <c r="L14" s="1512"/>
      <c r="M14" s="1512"/>
      <c r="N14" s="1512"/>
      <c r="O14" s="1512"/>
      <c r="P14" s="1512"/>
      <c r="Q14" s="1512"/>
      <c r="R14" s="1512"/>
      <c r="S14" s="1539"/>
    </row>
    <row r="15" spans="2:19" ht="15.75" thickBot="1" x14ac:dyDescent="0.3">
      <c r="B15" s="1511"/>
      <c r="C15" s="1597"/>
      <c r="D15" s="1597"/>
      <c r="E15" s="1597"/>
      <c r="F15" s="1597"/>
      <c r="G15" s="1597"/>
      <c r="H15" s="1597"/>
      <c r="I15" s="1597"/>
      <c r="J15" s="1597"/>
      <c r="K15" s="1597"/>
      <c r="L15" s="1597"/>
      <c r="M15" s="1597"/>
      <c r="N15" s="1597"/>
      <c r="O15" s="1597"/>
      <c r="P15" s="1597"/>
      <c r="Q15" s="1597"/>
      <c r="R15" s="1597"/>
      <c r="S15" s="1519"/>
    </row>
    <row r="16" spans="2:19" s="317" customFormat="1" x14ac:dyDescent="0.25">
      <c r="B16" s="686"/>
      <c r="C16" s="686"/>
      <c r="D16" s="686"/>
      <c r="E16" s="686"/>
      <c r="F16" s="686"/>
      <c r="G16" s="686"/>
      <c r="H16" s="686"/>
      <c r="I16" s="686"/>
      <c r="J16" s="686"/>
      <c r="K16" s="686"/>
      <c r="L16" s="686"/>
      <c r="M16" s="686"/>
      <c r="N16" s="686"/>
      <c r="O16" s="686"/>
      <c r="P16" s="686"/>
      <c r="Q16" s="686"/>
      <c r="R16" s="686"/>
      <c r="S16" s="686"/>
    </row>
    <row r="17" spans="2:20" s="12" customFormat="1" ht="15.75" thickBot="1" x14ac:dyDescent="0.3">
      <c r="B17" s="225"/>
      <c r="C17" s="225"/>
      <c r="D17" s="225"/>
      <c r="E17" s="226"/>
      <c r="F17" s="226">
        <v>8.3333333333333315E-3</v>
      </c>
      <c r="G17" s="226">
        <v>2.0833333333333333E-3</v>
      </c>
      <c r="H17" s="226">
        <v>3.472222222222222E-3</v>
      </c>
      <c r="I17" s="226">
        <v>4.8611111111111112E-3</v>
      </c>
      <c r="J17" s="226">
        <v>9.7222222222222224E-3</v>
      </c>
      <c r="K17" s="226">
        <v>4.8611111111111112E-3</v>
      </c>
      <c r="L17" s="226">
        <v>4.8611111111111112E-3</v>
      </c>
      <c r="M17" s="226">
        <v>1.3888888888888889E-3</v>
      </c>
      <c r="N17" s="226">
        <v>4.8611111111111112E-3</v>
      </c>
      <c r="O17" s="226">
        <v>4.4444444444444439E-2</v>
      </c>
    </row>
    <row r="18" spans="2:20" ht="15.75" customHeight="1" thickBot="1" x14ac:dyDescent="0.3">
      <c r="B18" s="1508" t="s">
        <v>12</v>
      </c>
      <c r="C18" s="1509"/>
      <c r="D18" s="1509"/>
      <c r="E18" s="1509"/>
      <c r="F18" s="1508" t="s">
        <v>13</v>
      </c>
      <c r="G18" s="1509"/>
      <c r="H18" s="1509"/>
      <c r="I18" s="1509"/>
      <c r="J18" s="1509"/>
      <c r="K18" s="1509"/>
      <c r="L18" s="1509"/>
      <c r="M18" s="1509"/>
      <c r="N18" s="1510"/>
      <c r="O18" s="1645" t="s">
        <v>62</v>
      </c>
      <c r="P18" s="1647" t="s">
        <v>24</v>
      </c>
      <c r="Q18" s="1647" t="s">
        <v>25</v>
      </c>
      <c r="R18" s="1647" t="s">
        <v>26</v>
      </c>
      <c r="S18" s="1651" t="s">
        <v>49</v>
      </c>
    </row>
    <row r="19" spans="2:20" ht="67.5" thickBot="1" x14ac:dyDescent="0.3">
      <c r="B19" s="1574" t="s">
        <v>56</v>
      </c>
      <c r="C19" s="1576"/>
      <c r="D19" s="882" t="s">
        <v>59</v>
      </c>
      <c r="E19" s="905" t="s">
        <v>362</v>
      </c>
      <c r="F19" s="906" t="s">
        <v>312</v>
      </c>
      <c r="G19" s="906" t="s">
        <v>310</v>
      </c>
      <c r="H19" s="906" t="s">
        <v>363</v>
      </c>
      <c r="I19" s="906" t="s">
        <v>313</v>
      </c>
      <c r="J19" s="906" t="s">
        <v>364</v>
      </c>
      <c r="K19" s="906" t="s">
        <v>363</v>
      </c>
      <c r="L19" s="906" t="s">
        <v>312</v>
      </c>
      <c r="M19" s="906" t="s">
        <v>317</v>
      </c>
      <c r="N19" s="908" t="s">
        <v>362</v>
      </c>
      <c r="O19" s="1646"/>
      <c r="P19" s="1648"/>
      <c r="Q19" s="1648"/>
      <c r="R19" s="1648"/>
      <c r="S19" s="1652"/>
    </row>
    <row r="20" spans="2:20" x14ac:dyDescent="0.25">
      <c r="B20" s="1654" t="s">
        <v>28</v>
      </c>
      <c r="C20" s="1655"/>
      <c r="D20" s="434">
        <v>0</v>
      </c>
      <c r="E20" s="59">
        <v>20</v>
      </c>
      <c r="F20" s="292">
        <v>4</v>
      </c>
      <c r="G20" s="59">
        <v>2.2400000000000002</v>
      </c>
      <c r="H20" s="59">
        <v>3.17</v>
      </c>
      <c r="I20" s="59">
        <v>2.7</v>
      </c>
      <c r="J20" s="59">
        <v>3.25</v>
      </c>
      <c r="K20" s="59">
        <v>5</v>
      </c>
      <c r="L20" s="59">
        <v>4</v>
      </c>
      <c r="M20" s="59">
        <v>2</v>
      </c>
      <c r="N20" s="422">
        <v>1.7</v>
      </c>
      <c r="O20" s="61">
        <v>20</v>
      </c>
      <c r="P20" s="1649"/>
      <c r="Q20" s="1648"/>
      <c r="R20" s="1648"/>
      <c r="S20" s="1652"/>
      <c r="T20" s="13">
        <v>2.0833333333333332E-2</v>
      </c>
    </row>
    <row r="21" spans="2:20" ht="15.75" customHeight="1" thickBot="1" x14ac:dyDescent="0.3">
      <c r="B21" s="1638" t="s">
        <v>29</v>
      </c>
      <c r="C21" s="1639"/>
      <c r="D21" s="206">
        <f>+D20</f>
        <v>0</v>
      </c>
      <c r="E21" s="228">
        <v>20</v>
      </c>
      <c r="F21" s="228">
        <f t="shared" ref="F21:O21" si="0">+F20</f>
        <v>4</v>
      </c>
      <c r="G21" s="228">
        <f t="shared" si="0"/>
        <v>2.2400000000000002</v>
      </c>
      <c r="H21" s="228">
        <f t="shared" si="0"/>
        <v>3.17</v>
      </c>
      <c r="I21" s="228">
        <f t="shared" si="0"/>
        <v>2.7</v>
      </c>
      <c r="J21" s="228">
        <f t="shared" si="0"/>
        <v>3.25</v>
      </c>
      <c r="K21" s="228">
        <f t="shared" si="0"/>
        <v>5</v>
      </c>
      <c r="L21" s="228">
        <f t="shared" si="0"/>
        <v>4</v>
      </c>
      <c r="M21" s="228">
        <f t="shared" si="0"/>
        <v>2</v>
      </c>
      <c r="N21" s="294">
        <f t="shared" si="0"/>
        <v>1.7</v>
      </c>
      <c r="O21" s="557">
        <f t="shared" si="0"/>
        <v>20</v>
      </c>
      <c r="P21" s="881">
        <v>22.01</v>
      </c>
      <c r="Q21" s="1650"/>
      <c r="R21" s="1650"/>
      <c r="S21" s="1653"/>
    </row>
    <row r="22" spans="2:20" ht="15.75" thickBot="1" x14ac:dyDescent="0.3">
      <c r="B22" s="1640" t="s">
        <v>48</v>
      </c>
      <c r="C22" s="1607"/>
      <c r="D22" s="1607"/>
      <c r="E22" s="1607"/>
      <c r="F22" s="1607"/>
      <c r="G22" s="1607"/>
      <c r="H22" s="1607"/>
      <c r="I22" s="1607"/>
      <c r="J22" s="1607"/>
      <c r="K22" s="1607"/>
      <c r="L22" s="1607"/>
      <c r="M22" s="1607"/>
      <c r="N22" s="1607"/>
      <c r="O22" s="1607"/>
      <c r="P22" s="1607"/>
      <c r="Q22" s="1607"/>
      <c r="R22" s="1607"/>
      <c r="S22" s="1609"/>
    </row>
    <row r="23" spans="2:20" x14ac:dyDescent="0.25">
      <c r="B23" s="1641" t="s">
        <v>30</v>
      </c>
      <c r="C23" s="240">
        <v>1</v>
      </c>
      <c r="D23" s="243"/>
      <c r="E23" s="622">
        <v>0.57291666666666652</v>
      </c>
      <c r="F23" s="129">
        <f>+E23+$F$17</f>
        <v>0.58124999999999982</v>
      </c>
      <c r="G23" s="222">
        <f>+F23+$G$17</f>
        <v>0.58333333333333315</v>
      </c>
      <c r="H23" s="222">
        <f>+G23+$H$17</f>
        <v>0.58680555555555536</v>
      </c>
      <c r="I23" s="222">
        <f>+H23+$I$17</f>
        <v>0.59166666666666645</v>
      </c>
      <c r="J23" s="222">
        <f>+I23+$J$17</f>
        <v>0.60138888888888864</v>
      </c>
      <c r="K23" s="222">
        <f>+J23+$K$17</f>
        <v>0.60624999999999973</v>
      </c>
      <c r="L23" s="222">
        <f>+K23+$L$17</f>
        <v>0.61111111111111083</v>
      </c>
      <c r="M23" s="222">
        <f>+L23+$M$17</f>
        <v>0.61249999999999971</v>
      </c>
      <c r="N23" s="98">
        <f>+M23+$N$17</f>
        <v>0.61736111111111081</v>
      </c>
      <c r="O23" s="148"/>
      <c r="P23" s="232">
        <f>+P21</f>
        <v>22.01</v>
      </c>
      <c r="Q23" s="194">
        <f>+N23-E23</f>
        <v>4.4444444444444287E-2</v>
      </c>
      <c r="R23" s="169">
        <f t="shared" ref="R23:R36" si="1">60*$J$42/(Q23*60*24)</f>
        <v>20.634375000000077</v>
      </c>
      <c r="S23" s="34"/>
    </row>
    <row r="24" spans="2:20" x14ac:dyDescent="0.25">
      <c r="B24" s="1642"/>
      <c r="C24" s="235">
        <v>2</v>
      </c>
      <c r="D24" s="244"/>
      <c r="E24" s="623">
        <v>0.60416666666666652</v>
      </c>
      <c r="F24" s="133">
        <f t="shared" ref="F24:F35" si="2">+E24+$F$17</f>
        <v>0.61249999999999982</v>
      </c>
      <c r="G24" s="130">
        <f t="shared" ref="G24:G35" si="3">+F24+$G$17</f>
        <v>0.61458333333333315</v>
      </c>
      <c r="H24" s="130">
        <f t="shared" ref="H24:H35" si="4">+G24+$H$17</f>
        <v>0.61805555555555536</v>
      </c>
      <c r="I24" s="130">
        <f t="shared" ref="I24:I35" si="5">+H24+$I$17</f>
        <v>0.62291666666666645</v>
      </c>
      <c r="J24" s="130">
        <f t="shared" ref="J24:J35" si="6">+I24+$J$17</f>
        <v>0.63263888888888864</v>
      </c>
      <c r="K24" s="130">
        <f t="shared" ref="K24:K35" si="7">+J24+$K$17</f>
        <v>0.63749999999999973</v>
      </c>
      <c r="L24" s="130">
        <f t="shared" ref="L24:L35" si="8">+K24+$L$17</f>
        <v>0.64236111111111083</v>
      </c>
      <c r="M24" s="130">
        <f t="shared" ref="M24:M35" si="9">+L24+$M$17</f>
        <v>0.64374999999999971</v>
      </c>
      <c r="N24" s="92">
        <f t="shared" ref="N24:N35" si="10">+M24+$N$17</f>
        <v>0.64861111111111081</v>
      </c>
      <c r="O24" s="373"/>
      <c r="P24" s="237">
        <f>+P21</f>
        <v>22.01</v>
      </c>
      <c r="Q24" s="195">
        <f t="shared" ref="Q24:Q36" si="11">+N24-E24</f>
        <v>4.4444444444444287E-2</v>
      </c>
      <c r="R24" s="172">
        <f t="shared" si="1"/>
        <v>20.634375000000077</v>
      </c>
      <c r="S24" s="38">
        <f>+E24-E23</f>
        <v>3.125E-2</v>
      </c>
    </row>
    <row r="25" spans="2:20" x14ac:dyDescent="0.25">
      <c r="B25" s="1642"/>
      <c r="C25" s="235">
        <v>3</v>
      </c>
      <c r="D25" s="244"/>
      <c r="E25" s="623">
        <v>0.63541666666666652</v>
      </c>
      <c r="F25" s="133">
        <f t="shared" si="2"/>
        <v>0.64374999999999982</v>
      </c>
      <c r="G25" s="130">
        <f t="shared" si="3"/>
        <v>0.64583333333333315</v>
      </c>
      <c r="H25" s="130">
        <f t="shared" si="4"/>
        <v>0.64930555555555536</v>
      </c>
      <c r="I25" s="130">
        <f t="shared" si="5"/>
        <v>0.65416666666666645</v>
      </c>
      <c r="J25" s="130">
        <f t="shared" si="6"/>
        <v>0.66388888888888864</v>
      </c>
      <c r="K25" s="130">
        <f t="shared" si="7"/>
        <v>0.66874999999999973</v>
      </c>
      <c r="L25" s="130">
        <f t="shared" si="8"/>
        <v>0.67361111111111083</v>
      </c>
      <c r="M25" s="130">
        <f t="shared" si="9"/>
        <v>0.67499999999999971</v>
      </c>
      <c r="N25" s="92">
        <f t="shared" si="10"/>
        <v>0.67986111111111081</v>
      </c>
      <c r="O25" s="373"/>
      <c r="P25" s="237">
        <f>+P24</f>
        <v>22.01</v>
      </c>
      <c r="Q25" s="195">
        <f t="shared" si="11"/>
        <v>4.4444444444444287E-2</v>
      </c>
      <c r="R25" s="172">
        <f t="shared" si="1"/>
        <v>20.634375000000077</v>
      </c>
      <c r="S25" s="38">
        <f t="shared" ref="S25:S34" si="12">+E25-E24</f>
        <v>3.125E-2</v>
      </c>
    </row>
    <row r="26" spans="2:20" x14ac:dyDescent="0.25">
      <c r="B26" s="1642"/>
      <c r="C26" s="235">
        <v>4</v>
      </c>
      <c r="D26" s="244"/>
      <c r="E26" s="623">
        <v>0.66666666666666652</v>
      </c>
      <c r="F26" s="133">
        <f t="shared" si="2"/>
        <v>0.67499999999999982</v>
      </c>
      <c r="G26" s="130">
        <f t="shared" si="3"/>
        <v>0.67708333333333315</v>
      </c>
      <c r="H26" s="130">
        <f t="shared" si="4"/>
        <v>0.68055555555555536</v>
      </c>
      <c r="I26" s="130">
        <f t="shared" si="5"/>
        <v>0.68541666666666645</v>
      </c>
      <c r="J26" s="130">
        <f t="shared" si="6"/>
        <v>0.69513888888888864</v>
      </c>
      <c r="K26" s="130">
        <f t="shared" si="7"/>
        <v>0.69999999999999973</v>
      </c>
      <c r="L26" s="130">
        <f t="shared" si="8"/>
        <v>0.70486111111111083</v>
      </c>
      <c r="M26" s="130">
        <f t="shared" si="9"/>
        <v>0.70624999999999971</v>
      </c>
      <c r="N26" s="92">
        <f t="shared" si="10"/>
        <v>0.71111111111111081</v>
      </c>
      <c r="O26" s="373"/>
      <c r="P26" s="237">
        <f t="shared" ref="P26:P32" si="13">+P23</f>
        <v>22.01</v>
      </c>
      <c r="Q26" s="195">
        <f t="shared" si="11"/>
        <v>4.4444444444444287E-2</v>
      </c>
      <c r="R26" s="172">
        <f t="shared" si="1"/>
        <v>20.634375000000077</v>
      </c>
      <c r="S26" s="38">
        <f t="shared" si="12"/>
        <v>3.125E-2</v>
      </c>
    </row>
    <row r="27" spans="2:20" x14ac:dyDescent="0.25">
      <c r="B27" s="1642"/>
      <c r="C27" s="235">
        <v>5</v>
      </c>
      <c r="D27" s="244"/>
      <c r="E27" s="623">
        <v>0.69791666666666652</v>
      </c>
      <c r="F27" s="133">
        <f t="shared" si="2"/>
        <v>0.70624999999999982</v>
      </c>
      <c r="G27" s="130">
        <f t="shared" si="3"/>
        <v>0.70833333333333315</v>
      </c>
      <c r="H27" s="130">
        <f t="shared" si="4"/>
        <v>0.71180555555555536</v>
      </c>
      <c r="I27" s="130">
        <f t="shared" si="5"/>
        <v>0.71666666666666645</v>
      </c>
      <c r="J27" s="130">
        <f t="shared" si="6"/>
        <v>0.72638888888888864</v>
      </c>
      <c r="K27" s="130">
        <f t="shared" si="7"/>
        <v>0.73124999999999973</v>
      </c>
      <c r="L27" s="130">
        <f t="shared" si="8"/>
        <v>0.73611111111111083</v>
      </c>
      <c r="M27" s="130">
        <f t="shared" si="9"/>
        <v>0.73749999999999971</v>
      </c>
      <c r="N27" s="92">
        <f t="shared" si="10"/>
        <v>0.74236111111111081</v>
      </c>
      <c r="O27" s="373"/>
      <c r="P27" s="237">
        <f t="shared" si="13"/>
        <v>22.01</v>
      </c>
      <c r="Q27" s="195">
        <f t="shared" si="11"/>
        <v>4.4444444444444287E-2</v>
      </c>
      <c r="R27" s="172">
        <f t="shared" si="1"/>
        <v>20.634375000000077</v>
      </c>
      <c r="S27" s="38">
        <f t="shared" si="12"/>
        <v>3.125E-2</v>
      </c>
    </row>
    <row r="28" spans="2:20" x14ac:dyDescent="0.25">
      <c r="B28" s="1642"/>
      <c r="C28" s="235">
        <v>6</v>
      </c>
      <c r="D28" s="244"/>
      <c r="E28" s="623">
        <v>0.72916666666666652</v>
      </c>
      <c r="F28" s="133">
        <f t="shared" si="2"/>
        <v>0.73749999999999982</v>
      </c>
      <c r="G28" s="130">
        <f t="shared" si="3"/>
        <v>0.73958333333333315</v>
      </c>
      <c r="H28" s="130">
        <f t="shared" si="4"/>
        <v>0.74305555555555536</v>
      </c>
      <c r="I28" s="130">
        <f t="shared" si="5"/>
        <v>0.74791666666666645</v>
      </c>
      <c r="J28" s="130">
        <f t="shared" si="6"/>
        <v>0.75763888888888864</v>
      </c>
      <c r="K28" s="130">
        <f t="shared" si="7"/>
        <v>0.76249999999999973</v>
      </c>
      <c r="L28" s="130">
        <f t="shared" si="8"/>
        <v>0.76736111111111083</v>
      </c>
      <c r="M28" s="130">
        <f t="shared" si="9"/>
        <v>0.76874999999999971</v>
      </c>
      <c r="N28" s="92">
        <f t="shared" si="10"/>
        <v>0.77361111111111081</v>
      </c>
      <c r="O28" s="373"/>
      <c r="P28" s="237">
        <f t="shared" si="13"/>
        <v>22.01</v>
      </c>
      <c r="Q28" s="195">
        <f t="shared" si="11"/>
        <v>4.4444444444444287E-2</v>
      </c>
      <c r="R28" s="172">
        <f t="shared" si="1"/>
        <v>20.634375000000077</v>
      </c>
      <c r="S28" s="38">
        <f t="shared" si="12"/>
        <v>3.125E-2</v>
      </c>
    </row>
    <row r="29" spans="2:20" x14ac:dyDescent="0.25">
      <c r="B29" s="1642"/>
      <c r="C29" s="235">
        <v>7</v>
      </c>
      <c r="D29" s="244"/>
      <c r="E29" s="623">
        <v>0.76041666666666652</v>
      </c>
      <c r="F29" s="133">
        <f t="shared" si="2"/>
        <v>0.76874999999999982</v>
      </c>
      <c r="G29" s="130">
        <f t="shared" si="3"/>
        <v>0.77083333333333315</v>
      </c>
      <c r="H29" s="130">
        <f t="shared" si="4"/>
        <v>0.77430555555555536</v>
      </c>
      <c r="I29" s="130">
        <f t="shared" si="5"/>
        <v>0.77916666666666645</v>
      </c>
      <c r="J29" s="130">
        <f t="shared" si="6"/>
        <v>0.78888888888888864</v>
      </c>
      <c r="K29" s="130">
        <f t="shared" si="7"/>
        <v>0.79374999999999973</v>
      </c>
      <c r="L29" s="130">
        <f t="shared" si="8"/>
        <v>0.79861111111111083</v>
      </c>
      <c r="M29" s="130">
        <f t="shared" si="9"/>
        <v>0.79999999999999971</v>
      </c>
      <c r="N29" s="92">
        <f t="shared" si="10"/>
        <v>0.80486111111111081</v>
      </c>
      <c r="O29" s="373"/>
      <c r="P29" s="237">
        <f t="shared" si="13"/>
        <v>22.01</v>
      </c>
      <c r="Q29" s="195">
        <f t="shared" si="11"/>
        <v>4.4444444444444287E-2</v>
      </c>
      <c r="R29" s="172">
        <f t="shared" si="1"/>
        <v>20.634375000000077</v>
      </c>
      <c r="S29" s="38">
        <f t="shared" si="12"/>
        <v>3.125E-2</v>
      </c>
    </row>
    <row r="30" spans="2:20" x14ac:dyDescent="0.25">
      <c r="B30" s="1642"/>
      <c r="C30" s="235">
        <v>8</v>
      </c>
      <c r="D30" s="244"/>
      <c r="E30" s="623">
        <v>0.79166666666666652</v>
      </c>
      <c r="F30" s="133">
        <f t="shared" si="2"/>
        <v>0.79999999999999982</v>
      </c>
      <c r="G30" s="130">
        <f t="shared" si="3"/>
        <v>0.80208333333333315</v>
      </c>
      <c r="H30" s="130">
        <f t="shared" si="4"/>
        <v>0.80555555555555536</v>
      </c>
      <c r="I30" s="130">
        <f t="shared" si="5"/>
        <v>0.81041666666666645</v>
      </c>
      <c r="J30" s="130">
        <f t="shared" si="6"/>
        <v>0.82013888888888864</v>
      </c>
      <c r="K30" s="130">
        <f t="shared" si="7"/>
        <v>0.82499999999999973</v>
      </c>
      <c r="L30" s="130">
        <f t="shared" si="8"/>
        <v>0.82986111111111083</v>
      </c>
      <c r="M30" s="130">
        <f t="shared" si="9"/>
        <v>0.83124999999999971</v>
      </c>
      <c r="N30" s="92">
        <f t="shared" si="10"/>
        <v>0.83611111111111081</v>
      </c>
      <c r="O30" s="373"/>
      <c r="P30" s="237">
        <f t="shared" si="13"/>
        <v>22.01</v>
      </c>
      <c r="Q30" s="195">
        <f t="shared" si="11"/>
        <v>4.4444444444444287E-2</v>
      </c>
      <c r="R30" s="172">
        <f t="shared" si="1"/>
        <v>20.634375000000077</v>
      </c>
      <c r="S30" s="38">
        <f t="shared" si="12"/>
        <v>3.125E-2</v>
      </c>
    </row>
    <row r="31" spans="2:20" x14ac:dyDescent="0.25">
      <c r="B31" s="1642"/>
      <c r="C31" s="235">
        <v>9</v>
      </c>
      <c r="D31" s="244"/>
      <c r="E31" s="623">
        <v>0.82291666666666652</v>
      </c>
      <c r="F31" s="133">
        <f t="shared" si="2"/>
        <v>0.83124999999999982</v>
      </c>
      <c r="G31" s="130">
        <f t="shared" si="3"/>
        <v>0.83333333333333315</v>
      </c>
      <c r="H31" s="130">
        <f t="shared" si="4"/>
        <v>0.83680555555555536</v>
      </c>
      <c r="I31" s="130">
        <f t="shared" si="5"/>
        <v>0.84166666666666645</v>
      </c>
      <c r="J31" s="130">
        <f t="shared" si="6"/>
        <v>0.85138888888888864</v>
      </c>
      <c r="K31" s="130">
        <f t="shared" si="7"/>
        <v>0.85624999999999973</v>
      </c>
      <c r="L31" s="130">
        <f t="shared" si="8"/>
        <v>0.86111111111111083</v>
      </c>
      <c r="M31" s="130">
        <f t="shared" si="9"/>
        <v>0.86249999999999971</v>
      </c>
      <c r="N31" s="92">
        <f t="shared" si="10"/>
        <v>0.86736111111111081</v>
      </c>
      <c r="O31" s="373"/>
      <c r="P31" s="237">
        <f t="shared" si="13"/>
        <v>22.01</v>
      </c>
      <c r="Q31" s="195">
        <f t="shared" si="11"/>
        <v>4.4444444444444287E-2</v>
      </c>
      <c r="R31" s="172">
        <f t="shared" si="1"/>
        <v>20.634375000000077</v>
      </c>
      <c r="S31" s="38">
        <f t="shared" si="12"/>
        <v>3.125E-2</v>
      </c>
    </row>
    <row r="32" spans="2:20" ht="15.75" thickBot="1" x14ac:dyDescent="0.3">
      <c r="B32" s="1642"/>
      <c r="C32" s="238">
        <v>10</v>
      </c>
      <c r="D32" s="246"/>
      <c r="E32" s="624">
        <v>0.85763888888888873</v>
      </c>
      <c r="F32" s="135">
        <f t="shared" si="2"/>
        <v>0.86597222222222203</v>
      </c>
      <c r="G32" s="136">
        <f t="shared" si="3"/>
        <v>0.86805555555555536</v>
      </c>
      <c r="H32" s="136">
        <f t="shared" si="4"/>
        <v>0.87152777777777757</v>
      </c>
      <c r="I32" s="136">
        <f t="shared" si="5"/>
        <v>0.87638888888888866</v>
      </c>
      <c r="J32" s="136">
        <f t="shared" si="6"/>
        <v>0.88611111111111085</v>
      </c>
      <c r="K32" s="136">
        <f t="shared" si="7"/>
        <v>0.89097222222222194</v>
      </c>
      <c r="L32" s="136">
        <f t="shared" si="8"/>
        <v>0.89583333333333304</v>
      </c>
      <c r="M32" s="136">
        <f t="shared" si="9"/>
        <v>0.89722222222222192</v>
      </c>
      <c r="N32" s="97">
        <f t="shared" si="10"/>
        <v>0.90208333333333302</v>
      </c>
      <c r="O32" s="379"/>
      <c r="P32" s="239">
        <f t="shared" si="13"/>
        <v>22.01</v>
      </c>
      <c r="Q32" s="197">
        <f t="shared" si="11"/>
        <v>4.4444444444444287E-2</v>
      </c>
      <c r="R32" s="177">
        <f t="shared" si="1"/>
        <v>20.634375000000077</v>
      </c>
      <c r="S32" s="42">
        <f t="shared" si="12"/>
        <v>3.472222222222221E-2</v>
      </c>
    </row>
    <row r="33" spans="2:19" x14ac:dyDescent="0.25">
      <c r="B33" s="1643"/>
      <c r="C33" s="240">
        <v>11</v>
      </c>
      <c r="D33" s="243"/>
      <c r="E33" s="85">
        <v>0.89236111111111094</v>
      </c>
      <c r="F33" s="222">
        <f t="shared" si="2"/>
        <v>0.90069444444444424</v>
      </c>
      <c r="G33" s="222">
        <f t="shared" si="3"/>
        <v>0.90277777777777757</v>
      </c>
      <c r="H33" s="222">
        <f t="shared" si="4"/>
        <v>0.90624999999999978</v>
      </c>
      <c r="I33" s="222">
        <f t="shared" si="5"/>
        <v>0.91111111111111087</v>
      </c>
      <c r="J33" s="222">
        <f t="shared" si="6"/>
        <v>0.92083333333333306</v>
      </c>
      <c r="K33" s="222">
        <f t="shared" si="7"/>
        <v>0.92569444444444415</v>
      </c>
      <c r="L33" s="222">
        <f t="shared" si="8"/>
        <v>0.93055555555555525</v>
      </c>
      <c r="M33" s="222">
        <f t="shared" si="9"/>
        <v>0.93194444444444413</v>
      </c>
      <c r="N33" s="612">
        <f t="shared" si="10"/>
        <v>0.93680555555555522</v>
      </c>
      <c r="O33" s="625"/>
      <c r="P33" s="926">
        <f>+P23</f>
        <v>22.01</v>
      </c>
      <c r="Q33" s="62">
        <f t="shared" si="11"/>
        <v>4.4444444444444287E-2</v>
      </c>
      <c r="R33" s="63">
        <f t="shared" si="1"/>
        <v>20.634375000000077</v>
      </c>
      <c r="S33" s="46">
        <f t="shared" si="12"/>
        <v>3.472222222222221E-2</v>
      </c>
    </row>
    <row r="34" spans="2:19" x14ac:dyDescent="0.25">
      <c r="B34" s="1643"/>
      <c r="C34" s="235">
        <v>12</v>
      </c>
      <c r="D34" s="244"/>
      <c r="E34" s="90">
        <v>0.92708333333333315</v>
      </c>
      <c r="F34" s="130">
        <f t="shared" si="2"/>
        <v>0.93541666666666645</v>
      </c>
      <c r="G34" s="130">
        <f t="shared" si="3"/>
        <v>0.93749999999999978</v>
      </c>
      <c r="H34" s="130">
        <f t="shared" si="4"/>
        <v>0.94097222222222199</v>
      </c>
      <c r="I34" s="130">
        <f t="shared" si="5"/>
        <v>0.94583333333333308</v>
      </c>
      <c r="J34" s="130">
        <f t="shared" si="6"/>
        <v>0.95555555555555527</v>
      </c>
      <c r="K34" s="130">
        <f t="shared" si="7"/>
        <v>0.96041666666666636</v>
      </c>
      <c r="L34" s="130">
        <f t="shared" si="8"/>
        <v>0.96527777777777746</v>
      </c>
      <c r="M34" s="130">
        <f t="shared" si="9"/>
        <v>0.96666666666666634</v>
      </c>
      <c r="N34" s="613">
        <f t="shared" si="10"/>
        <v>0.97152777777777743</v>
      </c>
      <c r="O34" s="626"/>
      <c r="P34" s="927">
        <f t="shared" ref="P34" si="14">+P24</f>
        <v>22.01</v>
      </c>
      <c r="Q34" s="65">
        <f t="shared" si="11"/>
        <v>4.4444444444444287E-2</v>
      </c>
      <c r="R34" s="66">
        <f t="shared" si="1"/>
        <v>20.634375000000077</v>
      </c>
      <c r="S34" s="50">
        <f t="shared" si="12"/>
        <v>3.472222222222221E-2</v>
      </c>
    </row>
    <row r="35" spans="2:19" x14ac:dyDescent="0.25">
      <c r="B35" s="1643"/>
      <c r="C35" s="235">
        <v>13</v>
      </c>
      <c r="D35" s="244"/>
      <c r="E35" s="90">
        <v>0.96180555555555536</v>
      </c>
      <c r="F35" s="130">
        <f t="shared" si="2"/>
        <v>0.97013888888888866</v>
      </c>
      <c r="G35" s="130">
        <f t="shared" si="3"/>
        <v>0.97222222222222199</v>
      </c>
      <c r="H35" s="130">
        <f t="shared" si="4"/>
        <v>0.9756944444444442</v>
      </c>
      <c r="I35" s="130">
        <f t="shared" si="5"/>
        <v>0.98055555555555529</v>
      </c>
      <c r="J35" s="130">
        <f t="shared" si="6"/>
        <v>0.99027777777777748</v>
      </c>
      <c r="K35" s="130">
        <f t="shared" si="7"/>
        <v>0.99513888888888857</v>
      </c>
      <c r="L35" s="130">
        <f t="shared" si="8"/>
        <v>0.99999999999999967</v>
      </c>
      <c r="M35" s="130">
        <f t="shared" si="9"/>
        <v>1.0013888888888887</v>
      </c>
      <c r="N35" s="613">
        <f t="shared" si="10"/>
        <v>1.0062499999999999</v>
      </c>
      <c r="O35" s="626"/>
      <c r="P35" s="927">
        <f>+P24</f>
        <v>22.01</v>
      </c>
      <c r="Q35" s="65">
        <f t="shared" si="11"/>
        <v>4.4444444444444509E-2</v>
      </c>
      <c r="R35" s="66">
        <f t="shared" si="1"/>
        <v>20.634374999999974</v>
      </c>
      <c r="S35" s="50">
        <f>+E35-E33</f>
        <v>6.944444444444442E-2</v>
      </c>
    </row>
    <row r="36" spans="2:19" ht="15.75" thickBot="1" x14ac:dyDescent="0.3">
      <c r="B36" s="1644"/>
      <c r="C36" s="241">
        <v>14</v>
      </c>
      <c r="D36" s="247"/>
      <c r="E36" s="691">
        <v>0.99652777777777757</v>
      </c>
      <c r="F36" s="71">
        <v>1.004861111111111</v>
      </c>
      <c r="G36" s="71">
        <v>1.0069444444444444</v>
      </c>
      <c r="H36" s="71">
        <v>1.0104166666666667</v>
      </c>
      <c r="I36" s="71">
        <v>1.0152777777777779</v>
      </c>
      <c r="J36" s="71">
        <v>1.0250000000000001</v>
      </c>
      <c r="K36" s="71">
        <v>1.0298611111111113</v>
      </c>
      <c r="L36" s="71">
        <v>1.0347222222222225</v>
      </c>
      <c r="M36" s="71">
        <v>1.0361111111111114</v>
      </c>
      <c r="N36" s="178">
        <v>1.0409722222222226</v>
      </c>
      <c r="O36" s="627"/>
      <c r="P36" s="928">
        <f>+P24</f>
        <v>22.01</v>
      </c>
      <c r="Q36" s="71">
        <f t="shared" si="11"/>
        <v>4.4444444444445064E-2</v>
      </c>
      <c r="R36" s="72">
        <f t="shared" si="1"/>
        <v>20.634374999999714</v>
      </c>
      <c r="S36" s="53">
        <f>+E36-E33</f>
        <v>0.10416666666666663</v>
      </c>
    </row>
    <row r="39" spans="2:19" x14ac:dyDescent="0.25">
      <c r="E39" s="21" t="s">
        <v>31</v>
      </c>
      <c r="F39" s="22"/>
      <c r="G39" s="22"/>
      <c r="H39" s="23"/>
      <c r="I39" s="23"/>
      <c r="J39" s="24">
        <v>10</v>
      </c>
      <c r="K39" s="22"/>
    </row>
    <row r="40" spans="2:19" x14ac:dyDescent="0.25">
      <c r="E40" s="21" t="s">
        <v>32</v>
      </c>
      <c r="F40" s="22"/>
      <c r="G40" s="22"/>
      <c r="H40" s="23"/>
      <c r="I40" s="23"/>
      <c r="J40" s="24">
        <v>4</v>
      </c>
      <c r="K40" s="22"/>
    </row>
    <row r="41" spans="2:19" x14ac:dyDescent="0.25">
      <c r="E41" s="21" t="s">
        <v>33</v>
      </c>
      <c r="F41" s="22"/>
      <c r="G41" s="22"/>
      <c r="H41" s="23"/>
      <c r="I41" s="23"/>
      <c r="J41" s="24">
        <f>+J39+J40</f>
        <v>14</v>
      </c>
      <c r="K41" s="22"/>
    </row>
    <row r="42" spans="2:19" x14ac:dyDescent="0.25">
      <c r="E42" s="21" t="s">
        <v>34</v>
      </c>
      <c r="F42" s="22"/>
      <c r="G42" s="22"/>
      <c r="H42" s="23"/>
      <c r="I42" s="23"/>
      <c r="J42" s="25">
        <f>+P21</f>
        <v>22.01</v>
      </c>
      <c r="L42" s="22" t="s">
        <v>35</v>
      </c>
    </row>
    <row r="43" spans="2:19" x14ac:dyDescent="0.25">
      <c r="E43" s="26" t="s">
        <v>36</v>
      </c>
      <c r="F43" s="27"/>
      <c r="G43" s="7"/>
      <c r="H43" s="7"/>
      <c r="I43" s="7"/>
      <c r="J43" s="25">
        <v>20</v>
      </c>
      <c r="L43" s="22" t="s">
        <v>35</v>
      </c>
    </row>
  </sheetData>
  <mergeCells count="13">
    <mergeCell ref="B21:C21"/>
    <mergeCell ref="B22:S22"/>
    <mergeCell ref="B23:B36"/>
    <mergeCell ref="B13:S15"/>
    <mergeCell ref="B18:E18"/>
    <mergeCell ref="O18:O19"/>
    <mergeCell ref="P18:P20"/>
    <mergeCell ref="Q18:Q21"/>
    <mergeCell ref="R18:R21"/>
    <mergeCell ref="S18:S21"/>
    <mergeCell ref="B19:C19"/>
    <mergeCell ref="B20:C20"/>
    <mergeCell ref="F18:N18"/>
  </mergeCells>
  <pageMargins left="0" right="0" top="0" bottom="0" header="0" footer="0"/>
  <pageSetup paperSize="9" scale="5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3:T52"/>
  <sheetViews>
    <sheetView view="pageBreakPreview" zoomScale="80" zoomScaleNormal="80" zoomScaleSheetLayoutView="80" workbookViewId="0">
      <selection activeCell="G6" sqref="G6"/>
    </sheetView>
  </sheetViews>
  <sheetFormatPr baseColWidth="10" defaultRowHeight="15" x14ac:dyDescent="0.25"/>
  <sheetData>
    <row r="3" spans="2:20" x14ac:dyDescent="0.25">
      <c r="B3" s="5" t="s">
        <v>0</v>
      </c>
      <c r="C3" s="6"/>
      <c r="D3" s="6"/>
      <c r="E3" s="7"/>
      <c r="F3" s="7"/>
      <c r="G3" s="5" t="s">
        <v>1</v>
      </c>
      <c r="H3" s="7"/>
    </row>
    <row r="4" spans="2:20" x14ac:dyDescent="0.25">
      <c r="B4" s="8"/>
      <c r="C4" s="6"/>
      <c r="D4" s="6"/>
      <c r="E4" s="7"/>
      <c r="F4" s="7"/>
      <c r="G4" s="5"/>
      <c r="H4" s="7"/>
    </row>
    <row r="5" spans="2:20" x14ac:dyDescent="0.25">
      <c r="B5" s="9" t="s">
        <v>2</v>
      </c>
      <c r="C5" s="6"/>
      <c r="D5" s="6"/>
      <c r="E5" s="7"/>
      <c r="F5" s="7"/>
      <c r="G5" s="5">
        <v>200</v>
      </c>
      <c r="H5" s="7"/>
    </row>
    <row r="6" spans="2:20" x14ac:dyDescent="0.25">
      <c r="B6" s="6" t="s">
        <v>3</v>
      </c>
      <c r="C6" s="6"/>
      <c r="D6" s="6"/>
      <c r="E6" s="7"/>
      <c r="F6" s="7"/>
      <c r="G6" s="5" t="s">
        <v>403</v>
      </c>
      <c r="H6" s="7"/>
    </row>
    <row r="7" spans="2:20" x14ac:dyDescent="0.25">
      <c r="B7" s="6" t="s">
        <v>4</v>
      </c>
      <c r="C7" s="6"/>
      <c r="D7" s="6"/>
      <c r="E7" s="7"/>
      <c r="F7" s="7"/>
      <c r="G7" s="5" t="s">
        <v>40</v>
      </c>
      <c r="H7" s="7"/>
    </row>
    <row r="8" spans="2:20" x14ac:dyDescent="0.25">
      <c r="B8" s="6" t="s">
        <v>6</v>
      </c>
      <c r="C8" s="10"/>
      <c r="D8" s="10"/>
      <c r="E8" s="11"/>
      <c r="F8" s="7"/>
      <c r="G8" s="149">
        <v>205</v>
      </c>
      <c r="H8" s="7"/>
    </row>
    <row r="9" spans="2:20" x14ac:dyDescent="0.25">
      <c r="B9" s="6" t="s">
        <v>7</v>
      </c>
      <c r="C9" s="6"/>
      <c r="D9" s="6"/>
      <c r="E9" s="7"/>
      <c r="F9" s="7"/>
      <c r="G9" s="154" t="s">
        <v>306</v>
      </c>
      <c r="H9" s="6"/>
    </row>
    <row r="10" spans="2:20" x14ac:dyDescent="0.25">
      <c r="B10" s="6" t="s">
        <v>9</v>
      </c>
      <c r="C10" s="6"/>
      <c r="D10" s="6"/>
      <c r="E10" s="7"/>
      <c r="F10" s="7"/>
      <c r="G10" s="149">
        <v>205</v>
      </c>
      <c r="H10" s="7"/>
    </row>
    <row r="11" spans="2:20" x14ac:dyDescent="0.25">
      <c r="B11" s="6" t="s">
        <v>10</v>
      </c>
      <c r="C11" s="10"/>
      <c r="D11" s="10"/>
      <c r="E11" s="11"/>
      <c r="F11" s="11"/>
      <c r="G11" s="5" t="s">
        <v>11</v>
      </c>
      <c r="H11" s="7"/>
    </row>
    <row r="12" spans="2:20" ht="15.75" thickBot="1" x14ac:dyDescent="0.3"/>
    <row r="13" spans="2:20" ht="15" customHeight="1" x14ac:dyDescent="0.25">
      <c r="B13" s="1517" t="s">
        <v>404</v>
      </c>
      <c r="C13" s="1596"/>
      <c r="D13" s="1596"/>
      <c r="E13" s="1596"/>
      <c r="F13" s="1596"/>
      <c r="G13" s="1596"/>
      <c r="H13" s="1596"/>
      <c r="I13" s="1596"/>
      <c r="J13" s="1596"/>
      <c r="K13" s="1596"/>
      <c r="L13" s="1596"/>
      <c r="M13" s="1596"/>
      <c r="N13" s="1596"/>
      <c r="O13" s="1596"/>
      <c r="P13" s="1596"/>
      <c r="Q13" s="1596"/>
      <c r="R13" s="1596"/>
      <c r="S13" s="1596"/>
      <c r="T13" s="1518"/>
    </row>
    <row r="14" spans="2:20" x14ac:dyDescent="0.25">
      <c r="B14" s="1550"/>
      <c r="C14" s="1512"/>
      <c r="D14" s="1512"/>
      <c r="E14" s="1512"/>
      <c r="F14" s="1512"/>
      <c r="G14" s="1512"/>
      <c r="H14" s="1512"/>
      <c r="I14" s="1512"/>
      <c r="J14" s="1512"/>
      <c r="K14" s="1512"/>
      <c r="L14" s="1512"/>
      <c r="M14" s="1512"/>
      <c r="N14" s="1512"/>
      <c r="O14" s="1512"/>
      <c r="P14" s="1512"/>
      <c r="Q14" s="1512"/>
      <c r="R14" s="1512"/>
      <c r="S14" s="1512"/>
      <c r="T14" s="1539"/>
    </row>
    <row r="15" spans="2:20" ht="15.75" thickBot="1" x14ac:dyDescent="0.3">
      <c r="B15" s="1511"/>
      <c r="C15" s="1597"/>
      <c r="D15" s="1597"/>
      <c r="E15" s="1597"/>
      <c r="F15" s="1597"/>
      <c r="G15" s="1597"/>
      <c r="H15" s="1597"/>
      <c r="I15" s="1597"/>
      <c r="J15" s="1597"/>
      <c r="K15" s="1597"/>
      <c r="L15" s="1597"/>
      <c r="M15" s="1597"/>
      <c r="N15" s="1597"/>
      <c r="O15" s="1597"/>
      <c r="P15" s="1597"/>
      <c r="Q15" s="1597"/>
      <c r="R15" s="1597"/>
      <c r="S15" s="1597"/>
      <c r="T15" s="1519"/>
    </row>
    <row r="16" spans="2:20" s="12" customFormat="1" ht="15.75" thickBot="1" x14ac:dyDescent="0.3">
      <c r="B16" s="13"/>
      <c r="D16" s="225"/>
      <c r="E16" s="226"/>
      <c r="F16" s="226">
        <v>8.3333333333333315E-3</v>
      </c>
      <c r="G16" s="226">
        <v>2.0833333333333333E-3</v>
      </c>
      <c r="H16" s="226">
        <v>3.472222222222222E-3</v>
      </c>
      <c r="I16" s="226">
        <v>4.8611111111111112E-3</v>
      </c>
      <c r="J16" s="226">
        <v>9.7222222222222224E-3</v>
      </c>
      <c r="K16" s="226">
        <v>4.8611111111111112E-3</v>
      </c>
      <c r="L16" s="226">
        <v>4.8611111111111112E-3</v>
      </c>
      <c r="M16" s="226">
        <v>1.3888888888888889E-3</v>
      </c>
      <c r="N16" s="226">
        <v>4.8611111111111112E-3</v>
      </c>
      <c r="O16" s="226">
        <v>4.4444444444444439E-2</v>
      </c>
    </row>
    <row r="17" spans="1:19" ht="15.75" customHeight="1" thickBot="1" x14ac:dyDescent="0.3">
      <c r="B17" s="1508" t="s">
        <v>12</v>
      </c>
      <c r="C17" s="1509"/>
      <c r="D17" s="1509"/>
      <c r="E17" s="1509"/>
      <c r="F17" s="1508" t="s">
        <v>13</v>
      </c>
      <c r="G17" s="1509"/>
      <c r="H17" s="1509"/>
      <c r="I17" s="1509"/>
      <c r="J17" s="1509"/>
      <c r="K17" s="1509"/>
      <c r="L17" s="1509"/>
      <c r="M17" s="1509"/>
      <c r="N17" s="1510"/>
      <c r="O17" s="1629" t="s">
        <v>319</v>
      </c>
      <c r="P17" s="1631" t="s">
        <v>24</v>
      </c>
      <c r="Q17" s="1631" t="s">
        <v>25</v>
      </c>
      <c r="R17" s="1631" t="s">
        <v>26</v>
      </c>
      <c r="S17" s="1633" t="s">
        <v>49</v>
      </c>
    </row>
    <row r="18" spans="1:19" ht="51.75" thickBot="1" x14ac:dyDescent="0.3">
      <c r="B18" s="1659" t="s">
        <v>56</v>
      </c>
      <c r="C18" s="1660"/>
      <c r="D18" s="838" t="s">
        <v>318</v>
      </c>
      <c r="E18" s="905" t="s">
        <v>362</v>
      </c>
      <c r="F18" s="906" t="s">
        <v>312</v>
      </c>
      <c r="G18" s="906" t="s">
        <v>310</v>
      </c>
      <c r="H18" s="906" t="s">
        <v>363</v>
      </c>
      <c r="I18" s="906" t="s">
        <v>313</v>
      </c>
      <c r="J18" s="906" t="s">
        <v>364</v>
      </c>
      <c r="K18" s="906" t="s">
        <v>363</v>
      </c>
      <c r="L18" s="906" t="s">
        <v>312</v>
      </c>
      <c r="M18" s="906" t="s">
        <v>317</v>
      </c>
      <c r="N18" s="908" t="s">
        <v>362</v>
      </c>
      <c r="O18" s="1630"/>
      <c r="P18" s="1632"/>
      <c r="Q18" s="1632"/>
      <c r="R18" s="1632"/>
      <c r="S18" s="1634"/>
    </row>
    <row r="19" spans="1:19" x14ac:dyDescent="0.25">
      <c r="B19" s="1661" t="s">
        <v>28</v>
      </c>
      <c r="C19" s="1662"/>
      <c r="D19" s="249">
        <v>20</v>
      </c>
      <c r="E19" s="268">
        <v>0</v>
      </c>
      <c r="F19" s="269">
        <v>20</v>
      </c>
      <c r="G19" s="270">
        <v>4</v>
      </c>
      <c r="H19" s="269">
        <v>2.2400000000000002</v>
      </c>
      <c r="I19" s="269">
        <v>3.17</v>
      </c>
      <c r="J19" s="269">
        <v>2.7</v>
      </c>
      <c r="K19" s="269">
        <v>3.25</v>
      </c>
      <c r="L19" s="269">
        <v>5</v>
      </c>
      <c r="M19" s="269">
        <v>4</v>
      </c>
      <c r="N19" s="269">
        <v>2</v>
      </c>
      <c r="O19" s="249">
        <v>20</v>
      </c>
      <c r="P19" s="1632"/>
      <c r="Q19" s="1632"/>
      <c r="R19" s="1632"/>
      <c r="S19" s="1634"/>
    </row>
    <row r="20" spans="1:19" ht="15.75" thickBot="1" x14ac:dyDescent="0.3">
      <c r="B20" s="1621" t="s">
        <v>29</v>
      </c>
      <c r="C20" s="1622"/>
      <c r="D20" s="249">
        <v>20</v>
      </c>
      <c r="E20" s="250">
        <f>+E19</f>
        <v>0</v>
      </c>
      <c r="F20" s="251">
        <v>20</v>
      </c>
      <c r="G20" s="251">
        <f t="shared" ref="G20:O20" si="0">+G19</f>
        <v>4</v>
      </c>
      <c r="H20" s="251">
        <f t="shared" si="0"/>
        <v>2.2400000000000002</v>
      </c>
      <c r="I20" s="251">
        <f t="shared" si="0"/>
        <v>3.17</v>
      </c>
      <c r="J20" s="251">
        <f t="shared" si="0"/>
        <v>2.7</v>
      </c>
      <c r="K20" s="251">
        <f t="shared" si="0"/>
        <v>3.25</v>
      </c>
      <c r="L20" s="251">
        <f t="shared" si="0"/>
        <v>5</v>
      </c>
      <c r="M20" s="251">
        <f t="shared" si="0"/>
        <v>4</v>
      </c>
      <c r="N20" s="251">
        <f t="shared" si="0"/>
        <v>2</v>
      </c>
      <c r="O20" s="250">
        <f t="shared" si="0"/>
        <v>20</v>
      </c>
      <c r="P20" s="252">
        <v>22.1</v>
      </c>
      <c r="Q20" s="1622"/>
      <c r="R20" s="1622"/>
      <c r="S20" s="1635"/>
    </row>
    <row r="21" spans="1:19" ht="15.75" thickBot="1" x14ac:dyDescent="0.3">
      <c r="A21" s="12"/>
      <c r="B21" s="1606" t="s">
        <v>48</v>
      </c>
      <c r="C21" s="1619"/>
      <c r="D21" s="1619"/>
      <c r="E21" s="1619"/>
      <c r="F21" s="1619"/>
      <c r="G21" s="1619"/>
      <c r="H21" s="1619"/>
      <c r="I21" s="1619"/>
      <c r="J21" s="1619"/>
      <c r="K21" s="1619"/>
      <c r="L21" s="1619"/>
      <c r="M21" s="1619"/>
      <c r="N21" s="1619"/>
      <c r="O21" s="1607"/>
      <c r="P21" s="1607"/>
      <c r="Q21" s="1607"/>
      <c r="R21" s="1607"/>
      <c r="S21" s="1609"/>
    </row>
    <row r="22" spans="1:19" ht="15" customHeight="1" x14ac:dyDescent="0.25">
      <c r="A22" s="13">
        <v>3.125E-2</v>
      </c>
      <c r="B22" s="1656" t="s">
        <v>30</v>
      </c>
      <c r="C22" s="253">
        <v>1</v>
      </c>
      <c r="D22" s="661">
        <f>+E22-$A$22</f>
        <v>0.17708333333333334</v>
      </c>
      <c r="E22" s="90">
        <v>0.20833333333333334</v>
      </c>
      <c r="F22" s="129">
        <f>+E22+$F$16</f>
        <v>0.21666666666666667</v>
      </c>
      <c r="G22" s="222">
        <f>+F22+$G$16</f>
        <v>0.21875</v>
      </c>
      <c r="H22" s="222">
        <f>+G22+$H$16</f>
        <v>0.22222222222222221</v>
      </c>
      <c r="I22" s="222">
        <f>+H22+$I$16</f>
        <v>0.22708333333333333</v>
      </c>
      <c r="J22" s="222">
        <f>+I22+$J$16</f>
        <v>0.23680555555555555</v>
      </c>
      <c r="K22" s="222">
        <f>+J22+$K$16</f>
        <v>0.24166666666666667</v>
      </c>
      <c r="L22" s="222">
        <f>+K22+$L$16</f>
        <v>0.24652777777777779</v>
      </c>
      <c r="M22" s="222">
        <f>+L22+$M$16</f>
        <v>0.24791666666666667</v>
      </c>
      <c r="N22" s="98">
        <f>+M22+$N$16</f>
        <v>0.25277777777777777</v>
      </c>
      <c r="O22" s="628"/>
      <c r="P22" s="256">
        <f>+P20</f>
        <v>22.1</v>
      </c>
      <c r="Q22" s="194">
        <f t="shared" ref="Q22:Q44" si="1">+N22-E22</f>
        <v>4.4444444444444425E-2</v>
      </c>
      <c r="R22" s="169">
        <f t="shared" ref="R22:R44" si="2">60*$J$51/(Q22*60*24)</f>
        <v>20.718750000000011</v>
      </c>
      <c r="S22" s="34"/>
    </row>
    <row r="23" spans="1:19" x14ac:dyDescent="0.25">
      <c r="A23" s="13">
        <v>2.0833333333333332E-2</v>
      </c>
      <c r="B23" s="1657"/>
      <c r="C23" s="257">
        <v>2</v>
      </c>
      <c r="D23" s="692">
        <f>+E23-$A$22</f>
        <v>0.21180555555555558</v>
      </c>
      <c r="E23" s="90">
        <v>0.24305555555555558</v>
      </c>
      <c r="F23" s="133">
        <f t="shared" ref="F23:F44" si="3">+E23+$F$16</f>
        <v>0.25138888888888888</v>
      </c>
      <c r="G23" s="130">
        <f t="shared" ref="G23:G44" si="4">+F23+$G$16</f>
        <v>0.25347222222222221</v>
      </c>
      <c r="H23" s="130">
        <f t="shared" ref="H23:H44" si="5">+G23+$H$16</f>
        <v>0.25694444444444442</v>
      </c>
      <c r="I23" s="130">
        <f t="shared" ref="I23:I44" si="6">+H23+$I$16</f>
        <v>0.26180555555555551</v>
      </c>
      <c r="J23" s="130">
        <f t="shared" ref="J23:J44" si="7">+I23+$J$16</f>
        <v>0.27152777777777776</v>
      </c>
      <c r="K23" s="130">
        <f t="shared" ref="K23:K44" si="8">+J23+$K$16</f>
        <v>0.27638888888888885</v>
      </c>
      <c r="L23" s="130">
        <f t="shared" ref="L23:L44" si="9">+K23+$L$16</f>
        <v>0.28124999999999994</v>
      </c>
      <c r="M23" s="130">
        <f t="shared" ref="M23:M44" si="10">+L23+$M$16</f>
        <v>0.28263888888888883</v>
      </c>
      <c r="N23" s="92">
        <f t="shared" ref="N23:N44" si="11">+M23+$N$16</f>
        <v>0.28749999999999992</v>
      </c>
      <c r="O23" s="306"/>
      <c r="P23" s="259">
        <f>+P20</f>
        <v>22.1</v>
      </c>
      <c r="Q23" s="195">
        <f t="shared" si="1"/>
        <v>4.4444444444444342E-2</v>
      </c>
      <c r="R23" s="172">
        <f t="shared" si="2"/>
        <v>20.718750000000046</v>
      </c>
      <c r="S23" s="38">
        <f t="shared" ref="S23:S44" si="12">+E23-E22</f>
        <v>3.4722222222222238E-2</v>
      </c>
    </row>
    <row r="24" spans="1:19" x14ac:dyDescent="0.25">
      <c r="A24" s="12"/>
      <c r="B24" s="1657"/>
      <c r="C24" s="257">
        <v>3</v>
      </c>
      <c r="D24" s="692">
        <f>+E24-$A$22</f>
        <v>0.24652777777777779</v>
      </c>
      <c r="E24" s="90">
        <v>0.27777777777777779</v>
      </c>
      <c r="F24" s="133">
        <f t="shared" si="3"/>
        <v>0.28611111111111109</v>
      </c>
      <c r="G24" s="130">
        <f t="shared" si="4"/>
        <v>0.28819444444444442</v>
      </c>
      <c r="H24" s="130">
        <f t="shared" si="5"/>
        <v>0.29166666666666663</v>
      </c>
      <c r="I24" s="130">
        <f t="shared" si="6"/>
        <v>0.29652777777777772</v>
      </c>
      <c r="J24" s="130">
        <f t="shared" si="7"/>
        <v>0.30624999999999997</v>
      </c>
      <c r="K24" s="130">
        <f t="shared" si="8"/>
        <v>0.31111111111111106</v>
      </c>
      <c r="L24" s="130">
        <f t="shared" si="9"/>
        <v>0.31597222222222215</v>
      </c>
      <c r="M24" s="130">
        <f t="shared" si="10"/>
        <v>0.31736111111111104</v>
      </c>
      <c r="N24" s="92">
        <f t="shared" si="11"/>
        <v>0.32222222222222213</v>
      </c>
      <c r="O24" s="306"/>
      <c r="P24" s="259">
        <f>+P20</f>
        <v>22.1</v>
      </c>
      <c r="Q24" s="195">
        <f t="shared" si="1"/>
        <v>4.4444444444444342E-2</v>
      </c>
      <c r="R24" s="172">
        <f t="shared" si="2"/>
        <v>20.718750000000046</v>
      </c>
      <c r="S24" s="38">
        <f t="shared" si="12"/>
        <v>3.472222222222221E-2</v>
      </c>
    </row>
    <row r="25" spans="1:19" x14ac:dyDescent="0.25">
      <c r="A25" s="12"/>
      <c r="B25" s="1657"/>
      <c r="C25" s="257">
        <v>4</v>
      </c>
      <c r="D25" s="663"/>
      <c r="E25" s="90">
        <v>0.3125</v>
      </c>
      <c r="F25" s="133">
        <f t="shared" si="3"/>
        <v>0.3208333333333333</v>
      </c>
      <c r="G25" s="130">
        <f t="shared" si="4"/>
        <v>0.32291666666666663</v>
      </c>
      <c r="H25" s="130">
        <f t="shared" si="5"/>
        <v>0.32638888888888884</v>
      </c>
      <c r="I25" s="130">
        <f t="shared" si="6"/>
        <v>0.33124999999999993</v>
      </c>
      <c r="J25" s="130">
        <f t="shared" si="7"/>
        <v>0.34097222222222218</v>
      </c>
      <c r="K25" s="130">
        <f t="shared" si="8"/>
        <v>0.34583333333333327</v>
      </c>
      <c r="L25" s="130">
        <f t="shared" si="9"/>
        <v>0.35069444444444436</v>
      </c>
      <c r="M25" s="130">
        <f t="shared" si="10"/>
        <v>0.35208333333333325</v>
      </c>
      <c r="N25" s="92">
        <f t="shared" si="11"/>
        <v>0.35694444444444434</v>
      </c>
      <c r="O25" s="306"/>
      <c r="P25" s="259">
        <f>+P20</f>
        <v>22.1</v>
      </c>
      <c r="Q25" s="195">
        <f t="shared" si="1"/>
        <v>4.4444444444444342E-2</v>
      </c>
      <c r="R25" s="172">
        <f t="shared" si="2"/>
        <v>20.718750000000046</v>
      </c>
      <c r="S25" s="38">
        <f t="shared" si="12"/>
        <v>3.472222222222221E-2</v>
      </c>
    </row>
    <row r="26" spans="1:19" x14ac:dyDescent="0.25">
      <c r="B26" s="1657"/>
      <c r="C26" s="257">
        <v>5</v>
      </c>
      <c r="D26" s="663"/>
      <c r="E26" s="90">
        <v>0.34722222222222221</v>
      </c>
      <c r="F26" s="133">
        <f t="shared" si="3"/>
        <v>0.35555555555555551</v>
      </c>
      <c r="G26" s="130">
        <f t="shared" si="4"/>
        <v>0.35763888888888884</v>
      </c>
      <c r="H26" s="130">
        <f t="shared" si="5"/>
        <v>0.36111111111111105</v>
      </c>
      <c r="I26" s="130">
        <f t="shared" si="6"/>
        <v>0.36597222222222214</v>
      </c>
      <c r="J26" s="130">
        <f t="shared" si="7"/>
        <v>0.37569444444444439</v>
      </c>
      <c r="K26" s="130">
        <f t="shared" si="8"/>
        <v>0.38055555555555548</v>
      </c>
      <c r="L26" s="130">
        <f t="shared" si="9"/>
        <v>0.38541666666666657</v>
      </c>
      <c r="M26" s="130">
        <f t="shared" si="10"/>
        <v>0.38680555555555546</v>
      </c>
      <c r="N26" s="92">
        <f t="shared" si="11"/>
        <v>0.39166666666666655</v>
      </c>
      <c r="O26" s="306"/>
      <c r="P26" s="259">
        <f>+P25</f>
        <v>22.1</v>
      </c>
      <c r="Q26" s="195">
        <f t="shared" si="1"/>
        <v>4.4444444444444342E-2</v>
      </c>
      <c r="R26" s="172">
        <f t="shared" si="2"/>
        <v>20.718750000000046</v>
      </c>
      <c r="S26" s="38">
        <f t="shared" si="12"/>
        <v>3.472222222222221E-2</v>
      </c>
    </row>
    <row r="27" spans="1:19" x14ac:dyDescent="0.25">
      <c r="B27" s="1657"/>
      <c r="C27" s="257">
        <v>6</v>
      </c>
      <c r="D27" s="663"/>
      <c r="E27" s="90">
        <v>0.38194444444444442</v>
      </c>
      <c r="F27" s="133">
        <f t="shared" si="3"/>
        <v>0.39027777777777772</v>
      </c>
      <c r="G27" s="130">
        <f t="shared" si="4"/>
        <v>0.39236111111111105</v>
      </c>
      <c r="H27" s="130">
        <f t="shared" si="5"/>
        <v>0.39583333333333326</v>
      </c>
      <c r="I27" s="130">
        <f t="shared" si="6"/>
        <v>0.40069444444444435</v>
      </c>
      <c r="J27" s="130">
        <f t="shared" si="7"/>
        <v>0.4104166666666666</v>
      </c>
      <c r="K27" s="130">
        <f t="shared" si="8"/>
        <v>0.41527777777777769</v>
      </c>
      <c r="L27" s="130">
        <f t="shared" si="9"/>
        <v>0.42013888888888878</v>
      </c>
      <c r="M27" s="130">
        <f t="shared" si="10"/>
        <v>0.42152777777777767</v>
      </c>
      <c r="N27" s="92">
        <f t="shared" si="11"/>
        <v>0.42638888888888876</v>
      </c>
      <c r="O27" s="306"/>
      <c r="P27" s="259">
        <f t="shared" ref="P27:P44" si="13">+P26</f>
        <v>22.1</v>
      </c>
      <c r="Q27" s="195">
        <f t="shared" si="1"/>
        <v>4.4444444444444342E-2</v>
      </c>
      <c r="R27" s="172">
        <f t="shared" si="2"/>
        <v>20.718750000000046</v>
      </c>
      <c r="S27" s="38">
        <f t="shared" si="12"/>
        <v>3.472222222222221E-2</v>
      </c>
    </row>
    <row r="28" spans="1:19" x14ac:dyDescent="0.25">
      <c r="B28" s="1657"/>
      <c r="C28" s="257">
        <v>7</v>
      </c>
      <c r="D28" s="663"/>
      <c r="E28" s="90">
        <v>0.41666666666666663</v>
      </c>
      <c r="F28" s="133">
        <f t="shared" si="3"/>
        <v>0.42499999999999993</v>
      </c>
      <c r="G28" s="130">
        <f t="shared" si="4"/>
        <v>0.42708333333333326</v>
      </c>
      <c r="H28" s="130">
        <f t="shared" si="5"/>
        <v>0.43055555555555547</v>
      </c>
      <c r="I28" s="130">
        <f t="shared" si="6"/>
        <v>0.43541666666666656</v>
      </c>
      <c r="J28" s="130">
        <f t="shared" si="7"/>
        <v>0.44513888888888881</v>
      </c>
      <c r="K28" s="130">
        <f t="shared" si="8"/>
        <v>0.4499999999999999</v>
      </c>
      <c r="L28" s="130">
        <f t="shared" si="9"/>
        <v>0.45486111111111099</v>
      </c>
      <c r="M28" s="130">
        <f t="shared" si="10"/>
        <v>0.45624999999999988</v>
      </c>
      <c r="N28" s="92">
        <f t="shared" si="11"/>
        <v>0.46111111111111097</v>
      </c>
      <c r="O28" s="306"/>
      <c r="P28" s="259">
        <f t="shared" si="13"/>
        <v>22.1</v>
      </c>
      <c r="Q28" s="195">
        <f t="shared" si="1"/>
        <v>4.4444444444444342E-2</v>
      </c>
      <c r="R28" s="172">
        <f t="shared" si="2"/>
        <v>20.718750000000046</v>
      </c>
      <c r="S28" s="38">
        <f t="shared" si="12"/>
        <v>3.472222222222221E-2</v>
      </c>
    </row>
    <row r="29" spans="1:19" x14ac:dyDescent="0.25">
      <c r="B29" s="1657"/>
      <c r="C29" s="257">
        <v>8</v>
      </c>
      <c r="D29" s="663"/>
      <c r="E29" s="90">
        <v>0.45138888888888884</v>
      </c>
      <c r="F29" s="133">
        <f t="shared" si="3"/>
        <v>0.45972222222222214</v>
      </c>
      <c r="G29" s="130">
        <f t="shared" si="4"/>
        <v>0.46180555555555547</v>
      </c>
      <c r="H29" s="130">
        <f t="shared" si="5"/>
        <v>0.46527777777777768</v>
      </c>
      <c r="I29" s="130">
        <f t="shared" si="6"/>
        <v>0.47013888888888877</v>
      </c>
      <c r="J29" s="130">
        <f t="shared" si="7"/>
        <v>0.47986111111111102</v>
      </c>
      <c r="K29" s="130">
        <f t="shared" si="8"/>
        <v>0.48472222222222211</v>
      </c>
      <c r="L29" s="130">
        <f t="shared" si="9"/>
        <v>0.4895833333333332</v>
      </c>
      <c r="M29" s="130">
        <f t="shared" si="10"/>
        <v>0.49097222222222209</v>
      </c>
      <c r="N29" s="92">
        <f t="shared" si="11"/>
        <v>0.49583333333333318</v>
      </c>
      <c r="O29" s="306"/>
      <c r="P29" s="259">
        <f t="shared" si="13"/>
        <v>22.1</v>
      </c>
      <c r="Q29" s="195">
        <f t="shared" si="1"/>
        <v>4.4444444444444342E-2</v>
      </c>
      <c r="R29" s="172">
        <f t="shared" si="2"/>
        <v>20.718750000000046</v>
      </c>
      <c r="S29" s="38">
        <f t="shared" si="12"/>
        <v>3.472222222222221E-2</v>
      </c>
    </row>
    <row r="30" spans="1:19" x14ac:dyDescent="0.25">
      <c r="B30" s="1657"/>
      <c r="C30" s="257">
        <v>9</v>
      </c>
      <c r="D30" s="663"/>
      <c r="E30" s="90">
        <v>0.48611111111111105</v>
      </c>
      <c r="F30" s="133">
        <f t="shared" si="3"/>
        <v>0.49444444444444435</v>
      </c>
      <c r="G30" s="130">
        <f t="shared" si="4"/>
        <v>0.49652777777777768</v>
      </c>
      <c r="H30" s="130">
        <f t="shared" si="5"/>
        <v>0.49999999999999989</v>
      </c>
      <c r="I30" s="130">
        <f t="shared" si="6"/>
        <v>0.50486111111111098</v>
      </c>
      <c r="J30" s="130">
        <f t="shared" si="7"/>
        <v>0.51458333333333317</v>
      </c>
      <c r="K30" s="130">
        <f t="shared" si="8"/>
        <v>0.51944444444444426</v>
      </c>
      <c r="L30" s="130">
        <f t="shared" si="9"/>
        <v>0.52430555555555536</v>
      </c>
      <c r="M30" s="130">
        <f t="shared" si="10"/>
        <v>0.52569444444444424</v>
      </c>
      <c r="N30" s="92">
        <f t="shared" si="11"/>
        <v>0.53055555555555534</v>
      </c>
      <c r="O30" s="306"/>
      <c r="P30" s="259">
        <f t="shared" si="13"/>
        <v>22.1</v>
      </c>
      <c r="Q30" s="195">
        <f t="shared" si="1"/>
        <v>4.4444444444444287E-2</v>
      </c>
      <c r="R30" s="172">
        <f t="shared" si="2"/>
        <v>20.718750000000075</v>
      </c>
      <c r="S30" s="38">
        <f t="shared" si="12"/>
        <v>3.472222222222221E-2</v>
      </c>
    </row>
    <row r="31" spans="1:19" x14ac:dyDescent="0.25">
      <c r="B31" s="1657"/>
      <c r="C31" s="257">
        <v>10</v>
      </c>
      <c r="D31" s="663"/>
      <c r="E31" s="90">
        <v>0.52083333333333326</v>
      </c>
      <c r="F31" s="133">
        <f t="shared" si="3"/>
        <v>0.52916666666666656</v>
      </c>
      <c r="G31" s="130">
        <f t="shared" si="4"/>
        <v>0.53124999999999989</v>
      </c>
      <c r="H31" s="130">
        <f t="shared" si="5"/>
        <v>0.5347222222222221</v>
      </c>
      <c r="I31" s="130">
        <f t="shared" si="6"/>
        <v>0.53958333333333319</v>
      </c>
      <c r="J31" s="130">
        <f t="shared" si="7"/>
        <v>0.54930555555555538</v>
      </c>
      <c r="K31" s="130">
        <f t="shared" si="8"/>
        <v>0.55416666666666647</v>
      </c>
      <c r="L31" s="130">
        <f t="shared" si="9"/>
        <v>0.55902777777777757</v>
      </c>
      <c r="M31" s="130">
        <f t="shared" si="10"/>
        <v>0.56041666666666645</v>
      </c>
      <c r="N31" s="92">
        <f t="shared" si="11"/>
        <v>0.56527777777777755</v>
      </c>
      <c r="O31" s="306"/>
      <c r="P31" s="259">
        <f t="shared" si="13"/>
        <v>22.1</v>
      </c>
      <c r="Q31" s="195">
        <f t="shared" si="1"/>
        <v>4.4444444444444287E-2</v>
      </c>
      <c r="R31" s="172">
        <f t="shared" si="2"/>
        <v>20.718750000000075</v>
      </c>
      <c r="S31" s="38">
        <f t="shared" si="12"/>
        <v>3.472222222222221E-2</v>
      </c>
    </row>
    <row r="32" spans="1:19" x14ac:dyDescent="0.25">
      <c r="B32" s="1657"/>
      <c r="C32" s="257">
        <v>11</v>
      </c>
      <c r="D32" s="663"/>
      <c r="E32" s="90">
        <v>0.55555555555555547</v>
      </c>
      <c r="F32" s="133">
        <f t="shared" si="3"/>
        <v>0.56388888888888877</v>
      </c>
      <c r="G32" s="130">
        <f t="shared" si="4"/>
        <v>0.5659722222222221</v>
      </c>
      <c r="H32" s="130">
        <f t="shared" si="5"/>
        <v>0.56944444444444431</v>
      </c>
      <c r="I32" s="130">
        <f t="shared" si="6"/>
        <v>0.5743055555555554</v>
      </c>
      <c r="J32" s="130">
        <f t="shared" si="7"/>
        <v>0.58402777777777759</v>
      </c>
      <c r="K32" s="130">
        <f t="shared" si="8"/>
        <v>0.58888888888888868</v>
      </c>
      <c r="L32" s="130">
        <f t="shared" si="9"/>
        <v>0.59374999999999978</v>
      </c>
      <c r="M32" s="130">
        <f t="shared" si="10"/>
        <v>0.59513888888888866</v>
      </c>
      <c r="N32" s="92">
        <f t="shared" si="11"/>
        <v>0.59999999999999976</v>
      </c>
      <c r="O32" s="306"/>
      <c r="P32" s="259">
        <f t="shared" si="13"/>
        <v>22.1</v>
      </c>
      <c r="Q32" s="195">
        <f t="shared" si="1"/>
        <v>4.4444444444444287E-2</v>
      </c>
      <c r="R32" s="172">
        <f t="shared" si="2"/>
        <v>20.718750000000075</v>
      </c>
      <c r="S32" s="38">
        <f t="shared" si="12"/>
        <v>3.472222222222221E-2</v>
      </c>
    </row>
    <row r="33" spans="2:19" x14ac:dyDescent="0.25">
      <c r="B33" s="1657"/>
      <c r="C33" s="257">
        <v>12</v>
      </c>
      <c r="D33" s="663"/>
      <c r="E33" s="90">
        <v>0.59027777777777768</v>
      </c>
      <c r="F33" s="133">
        <f t="shared" si="3"/>
        <v>0.59861111111111098</v>
      </c>
      <c r="G33" s="130">
        <f t="shared" si="4"/>
        <v>0.60069444444444431</v>
      </c>
      <c r="H33" s="130">
        <f t="shared" si="5"/>
        <v>0.60416666666666652</v>
      </c>
      <c r="I33" s="130">
        <f t="shared" si="6"/>
        <v>0.60902777777777761</v>
      </c>
      <c r="J33" s="130">
        <f t="shared" si="7"/>
        <v>0.6187499999999998</v>
      </c>
      <c r="K33" s="130">
        <f t="shared" si="8"/>
        <v>0.62361111111111089</v>
      </c>
      <c r="L33" s="130">
        <f t="shared" si="9"/>
        <v>0.62847222222222199</v>
      </c>
      <c r="M33" s="130">
        <f t="shared" si="10"/>
        <v>0.62986111111111087</v>
      </c>
      <c r="N33" s="92">
        <f t="shared" si="11"/>
        <v>0.63472222222222197</v>
      </c>
      <c r="O33" s="306"/>
      <c r="P33" s="259">
        <f t="shared" si="13"/>
        <v>22.1</v>
      </c>
      <c r="Q33" s="195">
        <f t="shared" si="1"/>
        <v>4.4444444444444287E-2</v>
      </c>
      <c r="R33" s="172">
        <f t="shared" si="2"/>
        <v>20.718750000000075</v>
      </c>
      <c r="S33" s="38">
        <f t="shared" si="12"/>
        <v>3.472222222222221E-2</v>
      </c>
    </row>
    <row r="34" spans="2:19" x14ac:dyDescent="0.25">
      <c r="B34" s="1657"/>
      <c r="C34" s="257">
        <v>13</v>
      </c>
      <c r="D34" s="663"/>
      <c r="E34" s="90">
        <v>0.62499999999999989</v>
      </c>
      <c r="F34" s="133">
        <f t="shared" si="3"/>
        <v>0.63333333333333319</v>
      </c>
      <c r="G34" s="130">
        <f t="shared" si="4"/>
        <v>0.63541666666666652</v>
      </c>
      <c r="H34" s="130">
        <f t="shared" si="5"/>
        <v>0.63888888888888873</v>
      </c>
      <c r="I34" s="130">
        <f t="shared" si="6"/>
        <v>0.64374999999999982</v>
      </c>
      <c r="J34" s="130">
        <f t="shared" si="7"/>
        <v>0.65347222222222201</v>
      </c>
      <c r="K34" s="130">
        <f t="shared" si="8"/>
        <v>0.6583333333333331</v>
      </c>
      <c r="L34" s="130">
        <f t="shared" si="9"/>
        <v>0.6631944444444442</v>
      </c>
      <c r="M34" s="130">
        <f t="shared" si="10"/>
        <v>0.66458333333333308</v>
      </c>
      <c r="N34" s="92">
        <f t="shared" si="11"/>
        <v>0.66944444444444418</v>
      </c>
      <c r="O34" s="306"/>
      <c r="P34" s="259">
        <f t="shared" si="13"/>
        <v>22.1</v>
      </c>
      <c r="Q34" s="195">
        <f t="shared" si="1"/>
        <v>4.4444444444444287E-2</v>
      </c>
      <c r="R34" s="172">
        <f t="shared" si="2"/>
        <v>20.718750000000075</v>
      </c>
      <c r="S34" s="38">
        <f t="shared" si="12"/>
        <v>3.472222222222221E-2</v>
      </c>
    </row>
    <row r="35" spans="2:19" x14ac:dyDescent="0.25">
      <c r="B35" s="1657"/>
      <c r="C35" s="257">
        <v>14</v>
      </c>
      <c r="D35" s="663"/>
      <c r="E35" s="90">
        <v>0.6597222222222221</v>
      </c>
      <c r="F35" s="133">
        <f t="shared" si="3"/>
        <v>0.6680555555555554</v>
      </c>
      <c r="G35" s="130">
        <f t="shared" si="4"/>
        <v>0.67013888888888873</v>
      </c>
      <c r="H35" s="130">
        <f t="shared" si="5"/>
        <v>0.67361111111111094</v>
      </c>
      <c r="I35" s="130">
        <f t="shared" si="6"/>
        <v>0.67847222222222203</v>
      </c>
      <c r="J35" s="130">
        <f t="shared" si="7"/>
        <v>0.68819444444444422</v>
      </c>
      <c r="K35" s="130">
        <f t="shared" si="8"/>
        <v>0.69305555555555531</v>
      </c>
      <c r="L35" s="130">
        <f t="shared" si="9"/>
        <v>0.69791666666666641</v>
      </c>
      <c r="M35" s="130">
        <f t="shared" si="10"/>
        <v>0.69930555555555529</v>
      </c>
      <c r="N35" s="92">
        <f t="shared" si="11"/>
        <v>0.70416666666666639</v>
      </c>
      <c r="O35" s="306"/>
      <c r="P35" s="259">
        <f t="shared" si="13"/>
        <v>22.1</v>
      </c>
      <c r="Q35" s="195">
        <f t="shared" si="1"/>
        <v>4.4444444444444287E-2</v>
      </c>
      <c r="R35" s="172">
        <f t="shared" si="2"/>
        <v>20.718750000000075</v>
      </c>
      <c r="S35" s="38">
        <f t="shared" si="12"/>
        <v>3.472222222222221E-2</v>
      </c>
    </row>
    <row r="36" spans="2:19" x14ac:dyDescent="0.25">
      <c r="B36" s="1657"/>
      <c r="C36" s="257">
        <v>15</v>
      </c>
      <c r="D36" s="663"/>
      <c r="E36" s="90">
        <v>0.69444444444444431</v>
      </c>
      <c r="F36" s="133">
        <f t="shared" si="3"/>
        <v>0.70277777777777761</v>
      </c>
      <c r="G36" s="130">
        <f t="shared" si="4"/>
        <v>0.70486111111111094</v>
      </c>
      <c r="H36" s="130">
        <f t="shared" si="5"/>
        <v>0.70833333333333315</v>
      </c>
      <c r="I36" s="130">
        <f t="shared" si="6"/>
        <v>0.71319444444444424</v>
      </c>
      <c r="J36" s="130">
        <f t="shared" si="7"/>
        <v>0.72291666666666643</v>
      </c>
      <c r="K36" s="130">
        <f t="shared" si="8"/>
        <v>0.72777777777777752</v>
      </c>
      <c r="L36" s="130">
        <f t="shared" si="9"/>
        <v>0.73263888888888862</v>
      </c>
      <c r="M36" s="130">
        <f t="shared" si="10"/>
        <v>0.7340277777777775</v>
      </c>
      <c r="N36" s="92">
        <f t="shared" si="11"/>
        <v>0.7388888888888886</v>
      </c>
      <c r="O36" s="306"/>
      <c r="P36" s="259">
        <f t="shared" si="13"/>
        <v>22.1</v>
      </c>
      <c r="Q36" s="195">
        <f t="shared" si="1"/>
        <v>4.4444444444444287E-2</v>
      </c>
      <c r="R36" s="172">
        <f t="shared" si="2"/>
        <v>20.718750000000075</v>
      </c>
      <c r="S36" s="38">
        <f t="shared" si="12"/>
        <v>3.472222222222221E-2</v>
      </c>
    </row>
    <row r="37" spans="2:19" x14ac:dyDescent="0.25">
      <c r="B37" s="1657"/>
      <c r="C37" s="257">
        <v>16</v>
      </c>
      <c r="D37" s="663"/>
      <c r="E37" s="90">
        <v>0.72916666666666652</v>
      </c>
      <c r="F37" s="133">
        <f t="shared" si="3"/>
        <v>0.73749999999999982</v>
      </c>
      <c r="G37" s="130">
        <f t="shared" si="4"/>
        <v>0.73958333333333315</v>
      </c>
      <c r="H37" s="130">
        <f t="shared" si="5"/>
        <v>0.74305555555555536</v>
      </c>
      <c r="I37" s="130">
        <f t="shared" si="6"/>
        <v>0.74791666666666645</v>
      </c>
      <c r="J37" s="130">
        <f t="shared" si="7"/>
        <v>0.75763888888888864</v>
      </c>
      <c r="K37" s="130">
        <f t="shared" si="8"/>
        <v>0.76249999999999973</v>
      </c>
      <c r="L37" s="130">
        <f t="shared" si="9"/>
        <v>0.76736111111111083</v>
      </c>
      <c r="M37" s="130">
        <f t="shared" si="10"/>
        <v>0.76874999999999971</v>
      </c>
      <c r="N37" s="92">
        <f t="shared" si="11"/>
        <v>0.77361111111111081</v>
      </c>
      <c r="O37" s="306"/>
      <c r="P37" s="259">
        <f t="shared" si="13"/>
        <v>22.1</v>
      </c>
      <c r="Q37" s="195">
        <f t="shared" si="1"/>
        <v>4.4444444444444287E-2</v>
      </c>
      <c r="R37" s="172">
        <f t="shared" si="2"/>
        <v>20.718750000000075</v>
      </c>
      <c r="S37" s="38">
        <f t="shared" si="12"/>
        <v>3.472222222222221E-2</v>
      </c>
    </row>
    <row r="38" spans="2:19" x14ac:dyDescent="0.25">
      <c r="B38" s="1657"/>
      <c r="C38" s="257">
        <v>17</v>
      </c>
      <c r="D38" s="663"/>
      <c r="E38" s="90">
        <v>0.76388888888888873</v>
      </c>
      <c r="F38" s="133">
        <f t="shared" si="3"/>
        <v>0.77222222222222203</v>
      </c>
      <c r="G38" s="130">
        <f t="shared" si="4"/>
        <v>0.77430555555555536</v>
      </c>
      <c r="H38" s="130">
        <f t="shared" si="5"/>
        <v>0.77777777777777757</v>
      </c>
      <c r="I38" s="130">
        <f t="shared" si="6"/>
        <v>0.78263888888888866</v>
      </c>
      <c r="J38" s="130">
        <f t="shared" si="7"/>
        <v>0.79236111111111085</v>
      </c>
      <c r="K38" s="130">
        <f t="shared" si="8"/>
        <v>0.79722222222222194</v>
      </c>
      <c r="L38" s="130">
        <f t="shared" si="9"/>
        <v>0.80208333333333304</v>
      </c>
      <c r="M38" s="130">
        <f t="shared" si="10"/>
        <v>0.80347222222222192</v>
      </c>
      <c r="N38" s="92">
        <f t="shared" si="11"/>
        <v>0.80833333333333302</v>
      </c>
      <c r="O38" s="306"/>
      <c r="P38" s="259">
        <f t="shared" si="13"/>
        <v>22.1</v>
      </c>
      <c r="Q38" s="195">
        <f t="shared" si="1"/>
        <v>4.4444444444444287E-2</v>
      </c>
      <c r="R38" s="172">
        <f t="shared" si="2"/>
        <v>20.718750000000075</v>
      </c>
      <c r="S38" s="38">
        <f t="shared" si="12"/>
        <v>3.472222222222221E-2</v>
      </c>
    </row>
    <row r="39" spans="2:19" x14ac:dyDescent="0.25">
      <c r="B39" s="1657"/>
      <c r="C39" s="257">
        <v>18</v>
      </c>
      <c r="D39" s="663"/>
      <c r="E39" s="90">
        <v>0.79861111111111094</v>
      </c>
      <c r="F39" s="133">
        <f t="shared" si="3"/>
        <v>0.80694444444444424</v>
      </c>
      <c r="G39" s="130">
        <f t="shared" si="4"/>
        <v>0.80902777777777757</v>
      </c>
      <c r="H39" s="130">
        <f t="shared" si="5"/>
        <v>0.81249999999999978</v>
      </c>
      <c r="I39" s="130">
        <f t="shared" si="6"/>
        <v>0.81736111111111087</v>
      </c>
      <c r="J39" s="130">
        <f t="shared" si="7"/>
        <v>0.82708333333333306</v>
      </c>
      <c r="K39" s="130">
        <f t="shared" si="8"/>
        <v>0.83194444444444415</v>
      </c>
      <c r="L39" s="130">
        <f t="shared" si="9"/>
        <v>0.83680555555555525</v>
      </c>
      <c r="M39" s="130">
        <f t="shared" si="10"/>
        <v>0.83819444444444413</v>
      </c>
      <c r="N39" s="92">
        <f t="shared" si="11"/>
        <v>0.84305555555555522</v>
      </c>
      <c r="O39" s="306"/>
      <c r="P39" s="259">
        <f t="shared" si="13"/>
        <v>22.1</v>
      </c>
      <c r="Q39" s="195">
        <f t="shared" si="1"/>
        <v>4.4444444444444287E-2</v>
      </c>
      <c r="R39" s="172">
        <f t="shared" si="2"/>
        <v>20.718750000000075</v>
      </c>
      <c r="S39" s="38">
        <f t="shared" si="12"/>
        <v>3.472222222222221E-2</v>
      </c>
    </row>
    <row r="40" spans="2:19" x14ac:dyDescent="0.25">
      <c r="B40" s="1657"/>
      <c r="C40" s="257">
        <v>19</v>
      </c>
      <c r="D40" s="663"/>
      <c r="E40" s="90">
        <v>0.83333333333333315</v>
      </c>
      <c r="F40" s="133">
        <f t="shared" si="3"/>
        <v>0.84166666666666645</v>
      </c>
      <c r="G40" s="130">
        <f t="shared" si="4"/>
        <v>0.84374999999999978</v>
      </c>
      <c r="H40" s="130">
        <f t="shared" si="5"/>
        <v>0.84722222222222199</v>
      </c>
      <c r="I40" s="130">
        <f t="shared" si="6"/>
        <v>0.85208333333333308</v>
      </c>
      <c r="J40" s="130">
        <f t="shared" si="7"/>
        <v>0.86180555555555527</v>
      </c>
      <c r="K40" s="130">
        <f t="shared" si="8"/>
        <v>0.86666666666666636</v>
      </c>
      <c r="L40" s="130">
        <f t="shared" si="9"/>
        <v>0.87152777777777746</v>
      </c>
      <c r="M40" s="130">
        <f t="shared" si="10"/>
        <v>0.87291666666666634</v>
      </c>
      <c r="N40" s="92">
        <f t="shared" si="11"/>
        <v>0.87777777777777743</v>
      </c>
      <c r="O40" s="306"/>
      <c r="P40" s="259">
        <f t="shared" si="13"/>
        <v>22.1</v>
      </c>
      <c r="Q40" s="195">
        <f t="shared" si="1"/>
        <v>4.4444444444444287E-2</v>
      </c>
      <c r="R40" s="172">
        <f t="shared" si="2"/>
        <v>20.718750000000075</v>
      </c>
      <c r="S40" s="38">
        <f t="shared" si="12"/>
        <v>3.472222222222221E-2</v>
      </c>
    </row>
    <row r="41" spans="2:19" ht="15.75" thickBot="1" x14ac:dyDescent="0.3">
      <c r="B41" s="1657"/>
      <c r="C41" s="260">
        <v>20</v>
      </c>
      <c r="D41" s="693"/>
      <c r="E41" s="95">
        <v>0.86805555555555536</v>
      </c>
      <c r="F41" s="135">
        <f t="shared" si="3"/>
        <v>0.87638888888888866</v>
      </c>
      <c r="G41" s="136">
        <f t="shared" si="4"/>
        <v>0.87847222222222199</v>
      </c>
      <c r="H41" s="136">
        <f t="shared" si="5"/>
        <v>0.8819444444444442</v>
      </c>
      <c r="I41" s="136">
        <f t="shared" si="6"/>
        <v>0.88680555555555529</v>
      </c>
      <c r="J41" s="136">
        <f t="shared" si="7"/>
        <v>0.89652777777777748</v>
      </c>
      <c r="K41" s="136">
        <f t="shared" si="8"/>
        <v>0.90138888888888857</v>
      </c>
      <c r="L41" s="136">
        <f t="shared" si="9"/>
        <v>0.90624999999999967</v>
      </c>
      <c r="M41" s="136">
        <f t="shared" si="10"/>
        <v>0.90763888888888855</v>
      </c>
      <c r="N41" s="97">
        <f t="shared" si="11"/>
        <v>0.91249999999999964</v>
      </c>
      <c r="O41" s="331"/>
      <c r="P41" s="578">
        <f t="shared" si="13"/>
        <v>22.1</v>
      </c>
      <c r="Q41" s="197">
        <f t="shared" si="1"/>
        <v>4.4444444444444287E-2</v>
      </c>
      <c r="R41" s="177">
        <f t="shared" si="2"/>
        <v>20.718750000000075</v>
      </c>
      <c r="S41" s="42">
        <f t="shared" si="12"/>
        <v>3.472222222222221E-2</v>
      </c>
    </row>
    <row r="42" spans="2:19" x14ac:dyDescent="0.25">
      <c r="B42" s="1657"/>
      <c r="C42" s="262">
        <v>21</v>
      </c>
      <c r="D42" s="694"/>
      <c r="E42" s="85">
        <v>0.90277777777777757</v>
      </c>
      <c r="F42" s="129">
        <f t="shared" si="3"/>
        <v>0.91111111111111087</v>
      </c>
      <c r="G42" s="222">
        <f t="shared" si="4"/>
        <v>0.9131944444444442</v>
      </c>
      <c r="H42" s="222">
        <f t="shared" si="5"/>
        <v>0.91666666666666641</v>
      </c>
      <c r="I42" s="222">
        <f t="shared" si="6"/>
        <v>0.9215277777777775</v>
      </c>
      <c r="J42" s="222">
        <f t="shared" si="7"/>
        <v>0.93124999999999969</v>
      </c>
      <c r="K42" s="222">
        <f t="shared" si="8"/>
        <v>0.93611111111111078</v>
      </c>
      <c r="L42" s="222">
        <f t="shared" si="9"/>
        <v>0.94097222222222188</v>
      </c>
      <c r="M42" s="222">
        <f t="shared" si="10"/>
        <v>0.94236111111111076</v>
      </c>
      <c r="N42" s="98">
        <f t="shared" si="11"/>
        <v>0.94722222222222185</v>
      </c>
      <c r="O42" s="305">
        <f>+N42+A22</f>
        <v>0.97847222222222185</v>
      </c>
      <c r="P42" s="232">
        <f t="shared" si="13"/>
        <v>22.1</v>
      </c>
      <c r="Q42" s="194">
        <f t="shared" si="1"/>
        <v>4.4444444444444287E-2</v>
      </c>
      <c r="R42" s="169">
        <f t="shared" si="2"/>
        <v>20.718750000000075</v>
      </c>
      <c r="S42" s="80">
        <f t="shared" si="12"/>
        <v>3.472222222222221E-2</v>
      </c>
    </row>
    <row r="43" spans="2:19" x14ac:dyDescent="0.25">
      <c r="B43" s="1657"/>
      <c r="C43" s="257">
        <v>22</v>
      </c>
      <c r="D43" s="663"/>
      <c r="E43" s="90">
        <v>0.93749999999999978</v>
      </c>
      <c r="F43" s="133">
        <f t="shared" si="3"/>
        <v>0.94583333333333308</v>
      </c>
      <c r="G43" s="130">
        <f t="shared" si="4"/>
        <v>0.94791666666666641</v>
      </c>
      <c r="H43" s="130">
        <f t="shared" si="5"/>
        <v>0.95138888888888862</v>
      </c>
      <c r="I43" s="130">
        <f t="shared" si="6"/>
        <v>0.95624999999999971</v>
      </c>
      <c r="J43" s="130">
        <f t="shared" si="7"/>
        <v>0.9659722222222219</v>
      </c>
      <c r="K43" s="130">
        <f t="shared" si="8"/>
        <v>0.97083333333333299</v>
      </c>
      <c r="L43" s="130">
        <f t="shared" si="9"/>
        <v>0.97569444444444409</v>
      </c>
      <c r="M43" s="130">
        <f t="shared" si="10"/>
        <v>0.97708333333333297</v>
      </c>
      <c r="N43" s="92">
        <f t="shared" si="11"/>
        <v>0.98194444444444406</v>
      </c>
      <c r="O43" s="311">
        <f>+N43+A23</f>
        <v>1.0027777777777773</v>
      </c>
      <c r="P43" s="237">
        <f t="shared" si="13"/>
        <v>22.1</v>
      </c>
      <c r="Q43" s="195">
        <f t="shared" si="1"/>
        <v>4.4444444444444287E-2</v>
      </c>
      <c r="R43" s="172">
        <f t="shared" si="2"/>
        <v>20.718750000000075</v>
      </c>
      <c r="S43" s="38">
        <f t="shared" si="12"/>
        <v>3.472222222222221E-2</v>
      </c>
    </row>
    <row r="44" spans="2:19" ht="15.75" thickBot="1" x14ac:dyDescent="0.3">
      <c r="B44" s="1658"/>
      <c r="C44" s="263">
        <v>23</v>
      </c>
      <c r="D44" s="664"/>
      <c r="E44" s="101">
        <v>0.97222222222222199</v>
      </c>
      <c r="F44" s="223">
        <f t="shared" si="3"/>
        <v>0.98055555555555529</v>
      </c>
      <c r="G44" s="224">
        <f t="shared" si="4"/>
        <v>0.98263888888888862</v>
      </c>
      <c r="H44" s="224">
        <f t="shared" si="5"/>
        <v>0.98611111111111083</v>
      </c>
      <c r="I44" s="224">
        <f t="shared" si="6"/>
        <v>0.99097222222222192</v>
      </c>
      <c r="J44" s="224">
        <f t="shared" si="7"/>
        <v>1.0006944444444441</v>
      </c>
      <c r="K44" s="224">
        <f t="shared" si="8"/>
        <v>1.0055555555555553</v>
      </c>
      <c r="L44" s="224">
        <f t="shared" si="9"/>
        <v>1.0104166666666665</v>
      </c>
      <c r="M44" s="224">
        <f t="shared" si="10"/>
        <v>1.0118055555555554</v>
      </c>
      <c r="N44" s="103">
        <f t="shared" si="11"/>
        <v>1.0166666666666666</v>
      </c>
      <c r="O44" s="629">
        <f>+N44+A23</f>
        <v>1.0374999999999999</v>
      </c>
      <c r="P44" s="242">
        <f t="shared" si="13"/>
        <v>22.1</v>
      </c>
      <c r="Q44" s="198">
        <f t="shared" si="1"/>
        <v>4.444444444444462E-2</v>
      </c>
      <c r="R44" s="199">
        <f t="shared" si="2"/>
        <v>20.718749999999918</v>
      </c>
      <c r="S44" s="82">
        <f t="shared" si="12"/>
        <v>3.472222222222221E-2</v>
      </c>
    </row>
    <row r="48" spans="2:19" x14ac:dyDescent="0.25">
      <c r="E48" s="21" t="s">
        <v>31</v>
      </c>
      <c r="F48" s="22"/>
      <c r="G48" s="22"/>
      <c r="H48" s="23"/>
      <c r="I48" s="23"/>
      <c r="J48" s="24">
        <v>20</v>
      </c>
      <c r="K48" s="22"/>
    </row>
    <row r="49" spans="5:12" x14ac:dyDescent="0.25">
      <c r="E49" s="21" t="s">
        <v>32</v>
      </c>
      <c r="F49" s="22"/>
      <c r="G49" s="22"/>
      <c r="H49" s="23"/>
      <c r="I49" s="23"/>
      <c r="J49" s="24">
        <v>3</v>
      </c>
      <c r="K49" s="22"/>
    </row>
    <row r="50" spans="5:12" x14ac:dyDescent="0.25">
      <c r="E50" s="21" t="s">
        <v>33</v>
      </c>
      <c r="F50" s="22"/>
      <c r="G50" s="22"/>
      <c r="H50" s="23"/>
      <c r="I50" s="23"/>
      <c r="J50" s="24">
        <f>+J48+J49</f>
        <v>23</v>
      </c>
      <c r="K50" s="22"/>
    </row>
    <row r="51" spans="5:12" x14ac:dyDescent="0.25">
      <c r="E51" s="21" t="s">
        <v>34</v>
      </c>
      <c r="F51" s="22"/>
      <c r="G51" s="22"/>
      <c r="H51" s="23"/>
      <c r="I51" s="23"/>
      <c r="J51" s="25">
        <f>+P20</f>
        <v>22.1</v>
      </c>
      <c r="L51" s="22" t="s">
        <v>35</v>
      </c>
    </row>
    <row r="52" spans="5:12" x14ac:dyDescent="0.25">
      <c r="E52" s="26" t="s">
        <v>36</v>
      </c>
      <c r="F52" s="27"/>
      <c r="G52" s="7"/>
      <c r="H52" s="7"/>
      <c r="I52" s="7"/>
      <c r="J52" s="25">
        <v>20</v>
      </c>
      <c r="L52" s="22" t="s">
        <v>35</v>
      </c>
    </row>
  </sheetData>
  <mergeCells count="13">
    <mergeCell ref="B13:T15"/>
    <mergeCell ref="B20:C20"/>
    <mergeCell ref="B21:S21"/>
    <mergeCell ref="B22:B44"/>
    <mergeCell ref="O17:O18"/>
    <mergeCell ref="P17:P19"/>
    <mergeCell ref="Q17:Q20"/>
    <mergeCell ref="R17:R20"/>
    <mergeCell ref="S17:S20"/>
    <mergeCell ref="B18:C18"/>
    <mergeCell ref="B19:C19"/>
    <mergeCell ref="B17:E17"/>
    <mergeCell ref="F17:N17"/>
  </mergeCells>
  <printOptions horizontalCentered="1" verticalCentered="1"/>
  <pageMargins left="0" right="0" top="0" bottom="0" header="0" footer="0"/>
  <pageSetup paperSize="9" scale="6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3:T34"/>
  <sheetViews>
    <sheetView view="pageBreakPreview" topLeftCell="A13" zoomScale="80" zoomScaleNormal="80" zoomScaleSheetLayoutView="80" workbookViewId="0">
      <selection activeCell="D23" sqref="D23:O27"/>
    </sheetView>
  </sheetViews>
  <sheetFormatPr baseColWidth="10" defaultRowHeight="15" x14ac:dyDescent="0.25"/>
  <cols>
    <col min="4" max="15" width="7.42578125" customWidth="1"/>
    <col min="16" max="20" width="11.42578125" customWidth="1"/>
  </cols>
  <sheetData>
    <row r="3" spans="2:20" x14ac:dyDescent="0.25">
      <c r="B3" s="149" t="s">
        <v>0</v>
      </c>
      <c r="C3" s="150"/>
      <c r="D3" s="151"/>
      <c r="E3" s="151"/>
      <c r="F3" s="151"/>
      <c r="G3" s="149" t="s">
        <v>1</v>
      </c>
      <c r="H3" s="151"/>
      <c r="I3" s="151"/>
      <c r="J3" s="151"/>
      <c r="K3" s="151"/>
    </row>
    <row r="4" spans="2:20" x14ac:dyDescent="0.25">
      <c r="B4" s="152"/>
      <c r="C4" s="150"/>
      <c r="D4" s="151"/>
      <c r="E4" s="151"/>
      <c r="F4" s="151"/>
      <c r="G4" s="149"/>
      <c r="H4" s="151"/>
      <c r="I4" s="151"/>
      <c r="J4" s="151"/>
      <c r="K4" s="151"/>
    </row>
    <row r="5" spans="2:20" x14ac:dyDescent="0.25">
      <c r="B5" s="154" t="s">
        <v>2</v>
      </c>
      <c r="C5" s="150"/>
      <c r="D5" s="151"/>
      <c r="E5" s="151"/>
      <c r="F5" s="151"/>
      <c r="G5" s="149">
        <v>200</v>
      </c>
      <c r="H5" s="151"/>
      <c r="I5" s="151"/>
      <c r="J5" s="151"/>
      <c r="K5" s="151"/>
    </row>
    <row r="6" spans="2:20" x14ac:dyDescent="0.25">
      <c r="B6" s="150" t="s">
        <v>3</v>
      </c>
      <c r="C6" s="150"/>
      <c r="D6" s="151"/>
      <c r="E6" s="151"/>
      <c r="F6" s="151"/>
      <c r="G6" s="5" t="s">
        <v>403</v>
      </c>
      <c r="H6" s="151"/>
      <c r="I6" s="151"/>
      <c r="J6" s="151"/>
      <c r="K6" s="151"/>
    </row>
    <row r="7" spans="2:20" x14ac:dyDescent="0.25">
      <c r="B7" s="150" t="s">
        <v>4</v>
      </c>
      <c r="C7" s="150"/>
      <c r="D7" s="151"/>
      <c r="E7" s="151"/>
      <c r="F7" s="151"/>
      <c r="G7" s="149" t="s">
        <v>5</v>
      </c>
      <c r="H7" s="151"/>
      <c r="I7" s="151"/>
      <c r="J7" s="151"/>
      <c r="K7" s="151"/>
    </row>
    <row r="8" spans="2:20" x14ac:dyDescent="0.25">
      <c r="B8" s="150" t="s">
        <v>6</v>
      </c>
      <c r="C8" s="155"/>
      <c r="D8" s="156"/>
      <c r="E8" s="156"/>
      <c r="F8" s="151"/>
      <c r="G8" s="149">
        <v>206</v>
      </c>
      <c r="H8" s="151"/>
      <c r="I8" s="151"/>
      <c r="J8" s="151"/>
      <c r="K8" s="151"/>
    </row>
    <row r="9" spans="2:20" x14ac:dyDescent="0.25">
      <c r="B9" s="150" t="s">
        <v>7</v>
      </c>
      <c r="C9" s="150"/>
      <c r="D9" s="151"/>
      <c r="E9" s="151"/>
      <c r="F9" s="151"/>
      <c r="G9" s="154" t="s">
        <v>70</v>
      </c>
      <c r="H9" s="150"/>
      <c r="I9" s="150"/>
      <c r="J9" s="150"/>
      <c r="K9" s="150"/>
    </row>
    <row r="10" spans="2:20" x14ac:dyDescent="0.25">
      <c r="B10" s="150" t="s">
        <v>9</v>
      </c>
      <c r="C10" s="150"/>
      <c r="D10" s="151"/>
      <c r="E10" s="151"/>
      <c r="F10" s="151"/>
      <c r="G10" s="149">
        <v>206</v>
      </c>
      <c r="H10" s="151"/>
      <c r="I10" s="151"/>
      <c r="J10" s="151"/>
      <c r="K10" s="151"/>
    </row>
    <row r="11" spans="2:20" x14ac:dyDescent="0.25">
      <c r="B11" s="150" t="s">
        <v>10</v>
      </c>
      <c r="C11" s="155"/>
      <c r="D11" s="156"/>
      <c r="E11" s="156"/>
      <c r="F11" s="156"/>
      <c r="G11" s="149" t="s">
        <v>11</v>
      </c>
      <c r="H11" s="151"/>
      <c r="I11" s="151"/>
      <c r="J11" s="151"/>
      <c r="K11" s="151"/>
    </row>
    <row r="12" spans="2:20" ht="15.75" thickBot="1" x14ac:dyDescent="0.3"/>
    <row r="13" spans="2:20" ht="15" customHeight="1" x14ac:dyDescent="0.25">
      <c r="B13" s="1580" t="s">
        <v>267</v>
      </c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20"/>
      <c r="S13" s="1620"/>
      <c r="T13" s="1666"/>
    </row>
    <row r="14" spans="2:20" x14ac:dyDescent="0.25">
      <c r="B14" s="1581"/>
      <c r="C14" s="1667"/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7"/>
      <c r="S14" s="1667"/>
      <c r="T14" s="1668"/>
    </row>
    <row r="15" spans="2:20" ht="37.5" customHeight="1" thickBot="1" x14ac:dyDescent="0.3">
      <c r="B15" s="1669"/>
      <c r="C15" s="1670"/>
      <c r="D15" s="1670"/>
      <c r="E15" s="1670"/>
      <c r="F15" s="1670"/>
      <c r="G15" s="1670"/>
      <c r="H15" s="1670"/>
      <c r="I15" s="1670"/>
      <c r="J15" s="1670"/>
      <c r="K15" s="1670"/>
      <c r="L15" s="1670"/>
      <c r="M15" s="1670"/>
      <c r="N15" s="1670"/>
      <c r="O15" s="1670"/>
      <c r="P15" s="1670"/>
      <c r="Q15" s="1670"/>
      <c r="R15" s="1670"/>
      <c r="S15" s="1670"/>
      <c r="T15" s="1671"/>
    </row>
    <row r="16" spans="2:20" s="12" customFormat="1" x14ac:dyDescent="0.25">
      <c r="B16" s="225"/>
      <c r="C16" s="225"/>
      <c r="D16" s="225"/>
      <c r="E16" s="77">
        <v>4.8611111111110938E-3</v>
      </c>
      <c r="F16" s="226">
        <v>8.3333333333333332E-3</v>
      </c>
      <c r="G16" s="226">
        <v>3.472222222222222E-3</v>
      </c>
      <c r="H16" s="226">
        <v>5.5555555555555358E-3</v>
      </c>
      <c r="I16" s="226">
        <v>3.472222222222222E-3</v>
      </c>
      <c r="J16" s="226">
        <v>6.9444444444444441E-3</v>
      </c>
      <c r="K16" s="226">
        <v>6.2499999999999995E-3</v>
      </c>
      <c r="L16" s="226">
        <v>4.8611111111111112E-3</v>
      </c>
      <c r="M16" s="226">
        <v>3.472222222222222E-3</v>
      </c>
      <c r="N16" s="77">
        <v>8.3333333333333332E-3</v>
      </c>
      <c r="O16" s="77">
        <v>3.472222222222222E-3</v>
      </c>
      <c r="P16" s="13">
        <f>SUM(E16:O16)</f>
        <v>5.9027777777777748E-2</v>
      </c>
      <c r="Q16" s="225"/>
      <c r="R16" s="225"/>
      <c r="S16" s="225"/>
      <c r="T16" s="225"/>
    </row>
    <row r="17" spans="2:20" s="12" customFormat="1" ht="15.75" thickBot="1" x14ac:dyDescent="0.3">
      <c r="E17" s="77">
        <f>+E23-D23</f>
        <v>4.8611111111110938E-3</v>
      </c>
      <c r="F17" s="226">
        <v>9.7222222222222224E-3</v>
      </c>
      <c r="G17" s="226">
        <v>3.472222222222222E-3</v>
      </c>
      <c r="H17" s="226">
        <v>5.5555555555555358E-3</v>
      </c>
      <c r="I17" s="226">
        <v>3.472222222222222E-3</v>
      </c>
      <c r="J17" s="226">
        <v>6.9444444444444441E-3</v>
      </c>
      <c r="K17" s="226">
        <v>6.2499999999999995E-3</v>
      </c>
      <c r="L17" s="226">
        <v>4.8611111111111112E-3</v>
      </c>
      <c r="M17" s="226">
        <v>3.472222222222222E-3</v>
      </c>
      <c r="N17" s="77">
        <v>9.7222222222222224E-3</v>
      </c>
      <c r="O17" s="77">
        <v>3.472222222222222E-3</v>
      </c>
      <c r="P17" s="13">
        <f>SUM(E17:O17)</f>
        <v>6.1805555555555523E-2</v>
      </c>
    </row>
    <row r="18" spans="2:20" ht="15.75" customHeight="1" thickBot="1" x14ac:dyDescent="0.3">
      <c r="B18" s="1672" t="s">
        <v>12</v>
      </c>
      <c r="C18" s="1673"/>
      <c r="D18" s="1674"/>
      <c r="E18" s="1675"/>
      <c r="F18" s="1508" t="s">
        <v>13</v>
      </c>
      <c r="G18" s="1509"/>
      <c r="H18" s="1509"/>
      <c r="I18" s="1509"/>
      <c r="J18" s="1509"/>
      <c r="K18" s="1509"/>
      <c r="L18" s="1509"/>
      <c r="M18" s="1509"/>
      <c r="N18" s="1510"/>
      <c r="O18" s="265" t="s">
        <v>68</v>
      </c>
      <c r="P18" s="1676" t="s">
        <v>62</v>
      </c>
      <c r="Q18" s="1677" t="s">
        <v>24</v>
      </c>
      <c r="R18" s="1596" t="s">
        <v>25</v>
      </c>
      <c r="S18" s="1513" t="s">
        <v>26</v>
      </c>
      <c r="T18" s="1518" t="s">
        <v>49</v>
      </c>
    </row>
    <row r="19" spans="2:20" ht="77.25" thickBot="1" x14ac:dyDescent="0.3">
      <c r="B19" s="1669" t="s">
        <v>69</v>
      </c>
      <c r="C19" s="1670"/>
      <c r="D19" s="898" t="s">
        <v>362</v>
      </c>
      <c r="E19" s="899" t="s">
        <v>71</v>
      </c>
      <c r="F19" s="899" t="s">
        <v>22</v>
      </c>
      <c r="G19" s="899" t="s">
        <v>65</v>
      </c>
      <c r="H19" s="899" t="s">
        <v>365</v>
      </c>
      <c r="I19" s="900" t="s">
        <v>21</v>
      </c>
      <c r="J19" s="899" t="s">
        <v>66</v>
      </c>
      <c r="K19" s="899" t="s">
        <v>366</v>
      </c>
      <c r="L19" s="899" t="s">
        <v>67</v>
      </c>
      <c r="M19" s="899" t="s">
        <v>22</v>
      </c>
      <c r="N19" s="899" t="s">
        <v>71</v>
      </c>
      <c r="O19" s="901" t="s">
        <v>362</v>
      </c>
      <c r="P19" s="1638"/>
      <c r="Q19" s="1678"/>
      <c r="R19" s="1512"/>
      <c r="S19" s="1514"/>
      <c r="T19" s="1539"/>
    </row>
    <row r="20" spans="2:20" x14ac:dyDescent="0.25">
      <c r="B20" s="1636" t="s">
        <v>28</v>
      </c>
      <c r="C20" s="1637"/>
      <c r="D20" s="268">
        <v>0</v>
      </c>
      <c r="E20" s="269">
        <v>20</v>
      </c>
      <c r="F20" s="270">
        <v>4</v>
      </c>
      <c r="G20" s="269">
        <v>2.2400000000000002</v>
      </c>
      <c r="H20" s="269">
        <v>3.17</v>
      </c>
      <c r="I20" s="269">
        <v>2.7</v>
      </c>
      <c r="J20" s="269">
        <v>3.25</v>
      </c>
      <c r="K20" s="269">
        <v>5</v>
      </c>
      <c r="L20" s="269">
        <v>4</v>
      </c>
      <c r="M20" s="269">
        <v>2</v>
      </c>
      <c r="N20" s="269">
        <v>3</v>
      </c>
      <c r="O20" s="269">
        <v>1.5</v>
      </c>
      <c r="P20" s="271">
        <v>20</v>
      </c>
      <c r="Q20" s="1678"/>
      <c r="R20" s="1512"/>
      <c r="S20" s="1514"/>
      <c r="T20" s="1539"/>
    </row>
    <row r="21" spans="2:20" ht="15.75" thickBot="1" x14ac:dyDescent="0.3">
      <c r="B21" s="1621" t="s">
        <v>29</v>
      </c>
      <c r="C21" s="1622"/>
      <c r="D21" s="250">
        <f>+D20</f>
        <v>0</v>
      </c>
      <c r="E21" s="251">
        <v>20</v>
      </c>
      <c r="F21" s="251">
        <f t="shared" ref="F21:O21" si="0">+F20</f>
        <v>4</v>
      </c>
      <c r="G21" s="251">
        <f t="shared" si="0"/>
        <v>2.2400000000000002</v>
      </c>
      <c r="H21" s="251">
        <f t="shared" si="0"/>
        <v>3.17</v>
      </c>
      <c r="I21" s="251">
        <f t="shared" si="0"/>
        <v>2.7</v>
      </c>
      <c r="J21" s="251">
        <f t="shared" si="0"/>
        <v>3.25</v>
      </c>
      <c r="K21" s="251">
        <f t="shared" si="0"/>
        <v>5</v>
      </c>
      <c r="L21" s="251">
        <f t="shared" si="0"/>
        <v>4</v>
      </c>
      <c r="M21" s="251">
        <f t="shared" si="0"/>
        <v>2</v>
      </c>
      <c r="N21" s="251">
        <f t="shared" si="0"/>
        <v>3</v>
      </c>
      <c r="O21" s="251">
        <f t="shared" si="0"/>
        <v>1.5</v>
      </c>
      <c r="P21" s="272">
        <f>+P20</f>
        <v>20</v>
      </c>
      <c r="Q21" s="242">
        <v>27.26</v>
      </c>
      <c r="R21" s="1597"/>
      <c r="S21" s="1598"/>
      <c r="T21" s="1519"/>
    </row>
    <row r="22" spans="2:20" ht="15.75" thickBot="1" x14ac:dyDescent="0.3">
      <c r="B22" s="1606" t="s">
        <v>48</v>
      </c>
      <c r="C22" s="1619"/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07"/>
      <c r="Q22" s="1607"/>
      <c r="R22" s="1607"/>
      <c r="S22" s="1607"/>
      <c r="T22" s="1609"/>
    </row>
    <row r="23" spans="2:20" ht="15" customHeight="1" x14ac:dyDescent="0.25">
      <c r="B23" s="1663" t="s">
        <v>30</v>
      </c>
      <c r="C23" s="262">
        <v>1</v>
      </c>
      <c r="D23" s="1332">
        <v>0.31041666666666667</v>
      </c>
      <c r="E23" s="1305">
        <v>0.31527777777777777</v>
      </c>
      <c r="F23" s="1305">
        <v>0.32083333333333336</v>
      </c>
      <c r="G23" s="1305">
        <v>0.32291666666666669</v>
      </c>
      <c r="H23" s="1305">
        <v>0.32847222222222222</v>
      </c>
      <c r="I23" s="1305">
        <v>0.33263888888888893</v>
      </c>
      <c r="J23" s="1305">
        <v>0.3395833333333334</v>
      </c>
      <c r="K23" s="1305">
        <v>0.34930555555555565</v>
      </c>
      <c r="L23" s="1305">
        <v>0.35763888888888895</v>
      </c>
      <c r="M23" s="1305">
        <v>0.35972222222222228</v>
      </c>
      <c r="N23" s="1305">
        <v>0.36458333333333331</v>
      </c>
      <c r="O23" s="1306">
        <v>0.36944444444444452</v>
      </c>
      <c r="P23" s="255"/>
      <c r="Q23" s="256">
        <f>+Q21</f>
        <v>27.26</v>
      </c>
      <c r="R23" s="194">
        <f>+O23-D23</f>
        <v>5.9027777777777846E-2</v>
      </c>
      <c r="S23" s="169">
        <f>60*$I$33/(R23*60*24)</f>
        <v>19.242352941176453</v>
      </c>
      <c r="T23" s="79"/>
    </row>
    <row r="24" spans="2:20" x14ac:dyDescent="0.25">
      <c r="B24" s="1664"/>
      <c r="C24" s="257">
        <v>2</v>
      </c>
      <c r="D24" s="1333">
        <v>0.32291666666666669</v>
      </c>
      <c r="E24" s="1328">
        <v>0.32777777777777778</v>
      </c>
      <c r="F24" s="1328">
        <v>0.33333333333333337</v>
      </c>
      <c r="G24" s="1328">
        <v>0.3354166666666667</v>
      </c>
      <c r="H24" s="1328">
        <v>0.34097222222222223</v>
      </c>
      <c r="I24" s="1328">
        <v>0.34513888888888894</v>
      </c>
      <c r="J24" s="1328">
        <v>0.35208333333333341</v>
      </c>
      <c r="K24" s="1328">
        <v>0.36180555555555566</v>
      </c>
      <c r="L24" s="1328">
        <v>0.37013888888888896</v>
      </c>
      <c r="M24" s="1328">
        <v>0.37222222222222229</v>
      </c>
      <c r="N24" s="1328">
        <v>0.37708333333333333</v>
      </c>
      <c r="O24" s="1329">
        <v>0.38194444444444453</v>
      </c>
      <c r="P24" s="258"/>
      <c r="Q24" s="259">
        <f>+Q21</f>
        <v>27.26</v>
      </c>
      <c r="R24" s="195">
        <f t="shared" ref="R24" si="1">+O24-D24</f>
        <v>5.9027777777777846E-2</v>
      </c>
      <c r="S24" s="172">
        <f>60*$I$33/(R24*60*24)</f>
        <v>19.242352941176453</v>
      </c>
      <c r="T24" s="38">
        <f>+D24-D23</f>
        <v>1.2500000000000011E-2</v>
      </c>
    </row>
    <row r="25" spans="2:20" x14ac:dyDescent="0.25">
      <c r="B25" s="1664"/>
      <c r="C25" s="257">
        <v>3</v>
      </c>
      <c r="D25" s="1333">
        <v>0.4770833333333333</v>
      </c>
      <c r="E25" s="1328">
        <v>0.4819444444444444</v>
      </c>
      <c r="F25" s="1328">
        <v>0.48749999999999999</v>
      </c>
      <c r="G25" s="1328">
        <v>0.48958333333333331</v>
      </c>
      <c r="H25" s="1328">
        <v>0.49513888888888885</v>
      </c>
      <c r="I25" s="1328">
        <v>0.49930555555555556</v>
      </c>
      <c r="J25" s="1328">
        <v>0.50625000000000009</v>
      </c>
      <c r="K25" s="1328">
        <v>0.51597222222222228</v>
      </c>
      <c r="L25" s="1328">
        <v>0.52430555555555558</v>
      </c>
      <c r="M25" s="1328">
        <v>0.52638888888888891</v>
      </c>
      <c r="N25" s="1328">
        <v>0.53125</v>
      </c>
      <c r="O25" s="1329">
        <v>0.5361111111111112</v>
      </c>
      <c r="P25" s="258"/>
      <c r="Q25" s="259">
        <f t="shared" ref="Q25:Q27" si="2">+Q22</f>
        <v>0</v>
      </c>
      <c r="R25" s="195">
        <f t="shared" ref="R25:R27" si="3">+O25-D25</f>
        <v>5.9027777777777901E-2</v>
      </c>
      <c r="S25" s="172">
        <f t="shared" ref="S25:S27" si="4">60*$I$33/(R25*60*24)</f>
        <v>19.242352941176435</v>
      </c>
      <c r="T25" s="38">
        <f t="shared" ref="T25:T27" si="5">+D25-D24</f>
        <v>0.15416666666666662</v>
      </c>
    </row>
    <row r="26" spans="2:20" x14ac:dyDescent="0.25">
      <c r="B26" s="1664"/>
      <c r="C26" s="260">
        <v>4</v>
      </c>
      <c r="D26" s="1333">
        <v>0.51874999999999993</v>
      </c>
      <c r="E26" s="1328">
        <v>0.52361111111111103</v>
      </c>
      <c r="F26" s="1328">
        <v>0.52916666666666656</v>
      </c>
      <c r="G26" s="1328">
        <v>0.53124999999999989</v>
      </c>
      <c r="H26" s="1328">
        <v>0.53680555555555542</v>
      </c>
      <c r="I26" s="1328">
        <v>0.54097222222222219</v>
      </c>
      <c r="J26" s="1328">
        <v>0.54791666666666661</v>
      </c>
      <c r="K26" s="1328">
        <v>0.5576388888888888</v>
      </c>
      <c r="L26" s="1328">
        <v>0.5659722222222221</v>
      </c>
      <c r="M26" s="1328">
        <v>0.56805555555555542</v>
      </c>
      <c r="N26" s="1328">
        <v>0.57291666666666652</v>
      </c>
      <c r="O26" s="1329">
        <v>0.57777777777777772</v>
      </c>
      <c r="P26" s="748"/>
      <c r="Q26" s="259">
        <f t="shared" si="2"/>
        <v>27.26</v>
      </c>
      <c r="R26" s="195">
        <f t="shared" si="3"/>
        <v>5.902777777777779E-2</v>
      </c>
      <c r="S26" s="172">
        <f t="shared" si="4"/>
        <v>19.24235294117647</v>
      </c>
      <c r="T26" s="38">
        <f t="shared" si="5"/>
        <v>4.166666666666663E-2</v>
      </c>
    </row>
    <row r="27" spans="2:20" ht="15.75" thickBot="1" x14ac:dyDescent="0.3">
      <c r="B27" s="1665"/>
      <c r="C27" s="263">
        <v>5</v>
      </c>
      <c r="D27" s="1334">
        <v>0.7104166666666667</v>
      </c>
      <c r="E27" s="1335">
        <v>0.71527777777777779</v>
      </c>
      <c r="F27" s="1335">
        <v>0.72083333333333344</v>
      </c>
      <c r="G27" s="1335">
        <v>0.72291666666666676</v>
      </c>
      <c r="H27" s="1335">
        <v>0.7284722222222223</v>
      </c>
      <c r="I27" s="1335">
        <v>0.73263888888888906</v>
      </c>
      <c r="J27" s="1335">
        <v>0.73958333333333348</v>
      </c>
      <c r="K27" s="1335">
        <v>0.74930555555555567</v>
      </c>
      <c r="L27" s="1335">
        <v>0.75763888888888897</v>
      </c>
      <c r="M27" s="1335">
        <v>0.7597222222222223</v>
      </c>
      <c r="N27" s="1335">
        <v>0.76458333333333339</v>
      </c>
      <c r="O27" s="1336">
        <v>0.7694444444444446</v>
      </c>
      <c r="P27" s="264"/>
      <c r="Q27" s="261">
        <f t="shared" si="2"/>
        <v>27.26</v>
      </c>
      <c r="R27" s="198">
        <f t="shared" si="3"/>
        <v>5.9027777777777901E-2</v>
      </c>
      <c r="S27" s="199">
        <f t="shared" si="4"/>
        <v>19.242352941176435</v>
      </c>
      <c r="T27" s="82">
        <f t="shared" si="5"/>
        <v>0.19166666666666676</v>
      </c>
    </row>
    <row r="28" spans="2:20" x14ac:dyDescent="0.25"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20" x14ac:dyDescent="0.25"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2:20" x14ac:dyDescent="0.25">
      <c r="D30" s="21" t="s">
        <v>31</v>
      </c>
      <c r="E30" s="22"/>
      <c r="F30" s="22"/>
      <c r="G30" s="23"/>
      <c r="H30" s="23"/>
      <c r="I30" s="24">
        <v>5</v>
      </c>
      <c r="J30" s="22"/>
    </row>
    <row r="31" spans="2:20" x14ac:dyDescent="0.25">
      <c r="D31" s="21" t="s">
        <v>32</v>
      </c>
      <c r="E31" s="22"/>
      <c r="F31" s="22"/>
      <c r="G31" s="23"/>
      <c r="H31" s="23"/>
      <c r="I31" s="24">
        <v>0</v>
      </c>
      <c r="J31" s="22"/>
    </row>
    <row r="32" spans="2:20" x14ac:dyDescent="0.25">
      <c r="D32" s="21" t="s">
        <v>33</v>
      </c>
      <c r="E32" s="22"/>
      <c r="F32" s="22"/>
      <c r="G32" s="23"/>
      <c r="H32" s="23"/>
      <c r="I32" s="24">
        <v>5</v>
      </c>
      <c r="J32" s="22"/>
    </row>
    <row r="33" spans="4:11" x14ac:dyDescent="0.25">
      <c r="D33" s="21" t="s">
        <v>34</v>
      </c>
      <c r="E33" s="22"/>
      <c r="F33" s="22"/>
      <c r="G33" s="23"/>
      <c r="H33" s="23"/>
      <c r="I33" s="25">
        <f>+Q21</f>
        <v>27.26</v>
      </c>
      <c r="K33" s="22" t="s">
        <v>35</v>
      </c>
    </row>
    <row r="34" spans="4:11" x14ac:dyDescent="0.25">
      <c r="D34" s="26" t="s">
        <v>36</v>
      </c>
      <c r="E34" s="27"/>
      <c r="F34" s="7"/>
      <c r="G34" s="7"/>
      <c r="H34" s="7"/>
      <c r="I34" s="25">
        <v>20</v>
      </c>
      <c r="K34" s="22" t="s">
        <v>35</v>
      </c>
    </row>
  </sheetData>
  <sortState xmlns:xlrd2="http://schemas.microsoft.com/office/spreadsheetml/2017/richdata2" ref="D40:P89">
    <sortCondition ref="D40:D89"/>
  </sortState>
  <mergeCells count="13">
    <mergeCell ref="B21:C21"/>
    <mergeCell ref="B22:T22"/>
    <mergeCell ref="B23:B27"/>
    <mergeCell ref="B13:T15"/>
    <mergeCell ref="B18:E18"/>
    <mergeCell ref="F18:N18"/>
    <mergeCell ref="P18:P19"/>
    <mergeCell ref="Q18:Q20"/>
    <mergeCell ref="R18:R21"/>
    <mergeCell ref="S18:S21"/>
    <mergeCell ref="T18:T21"/>
    <mergeCell ref="B19:C19"/>
    <mergeCell ref="B20:C20"/>
  </mergeCells>
  <printOptions horizontalCentered="1" vertic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AA107"/>
  <sheetViews>
    <sheetView view="pageBreakPreview" topLeftCell="A60" zoomScale="60" zoomScaleNormal="60" workbookViewId="0">
      <selection activeCell="K30" sqref="K29:L30"/>
    </sheetView>
  </sheetViews>
  <sheetFormatPr baseColWidth="10" defaultRowHeight="15" x14ac:dyDescent="0.25"/>
  <sheetData>
    <row r="4" spans="2:26" x14ac:dyDescent="0.25">
      <c r="B4" s="5" t="s">
        <v>0</v>
      </c>
      <c r="C4" s="6"/>
      <c r="D4" s="6"/>
      <c r="E4" s="7"/>
      <c r="F4" s="7"/>
      <c r="G4" s="5" t="s">
        <v>1</v>
      </c>
      <c r="H4" s="7"/>
      <c r="I4" s="7"/>
      <c r="J4" s="7"/>
    </row>
    <row r="5" spans="2:26" x14ac:dyDescent="0.25">
      <c r="B5" s="8"/>
      <c r="C5" s="6"/>
      <c r="D5" s="6"/>
      <c r="E5" s="7"/>
      <c r="F5" s="7"/>
      <c r="G5" s="5"/>
      <c r="H5" s="7"/>
      <c r="I5" s="7"/>
      <c r="J5" s="7"/>
    </row>
    <row r="6" spans="2:26" x14ac:dyDescent="0.25">
      <c r="B6" s="9" t="s">
        <v>2</v>
      </c>
      <c r="C6" s="6"/>
      <c r="D6" s="6"/>
      <c r="E6" s="7"/>
      <c r="F6" s="7"/>
      <c r="G6" s="5">
        <v>200</v>
      </c>
      <c r="H6" s="7"/>
      <c r="I6" s="7"/>
      <c r="J6" s="7"/>
    </row>
    <row r="7" spans="2:26" x14ac:dyDescent="0.25">
      <c r="B7" s="6"/>
      <c r="C7" s="6"/>
      <c r="D7" s="6"/>
      <c r="E7" s="7"/>
      <c r="F7" s="7"/>
      <c r="G7" s="5"/>
      <c r="H7" s="7"/>
      <c r="I7" s="7"/>
      <c r="J7" s="7"/>
    </row>
    <row r="8" spans="2:26" x14ac:dyDescent="0.25">
      <c r="B8" s="6" t="s">
        <v>3</v>
      </c>
      <c r="C8" s="6"/>
      <c r="D8" s="6"/>
      <c r="E8" s="7"/>
      <c r="F8" s="7"/>
      <c r="G8" s="5" t="s">
        <v>403</v>
      </c>
      <c r="H8" s="7"/>
      <c r="I8" s="7"/>
      <c r="J8" s="7"/>
    </row>
    <row r="9" spans="2:26" x14ac:dyDescent="0.25">
      <c r="B9" s="6" t="s">
        <v>4</v>
      </c>
      <c r="C9" s="6"/>
      <c r="D9" s="6"/>
      <c r="E9" s="7"/>
      <c r="F9" s="7"/>
      <c r="G9" s="5" t="s">
        <v>39</v>
      </c>
      <c r="H9" s="7"/>
      <c r="I9" s="7"/>
      <c r="J9" s="7"/>
    </row>
    <row r="10" spans="2:26" x14ac:dyDescent="0.25">
      <c r="B10" s="6" t="s">
        <v>6</v>
      </c>
      <c r="C10" s="10"/>
      <c r="D10" s="10"/>
      <c r="E10" s="11"/>
      <c r="F10" s="7"/>
      <c r="G10" s="5">
        <v>200</v>
      </c>
      <c r="H10" s="7"/>
      <c r="I10" s="7"/>
      <c r="J10" s="7"/>
    </row>
    <row r="11" spans="2:26" x14ac:dyDescent="0.25">
      <c r="B11" s="6" t="s">
        <v>7</v>
      </c>
      <c r="C11" s="6"/>
      <c r="D11" s="6"/>
      <c r="E11" s="7"/>
      <c r="F11" s="7"/>
      <c r="G11" s="5" t="s">
        <v>8</v>
      </c>
      <c r="H11" s="7"/>
      <c r="I11" s="7"/>
      <c r="J11" s="7"/>
    </row>
    <row r="12" spans="2:26" x14ac:dyDescent="0.25">
      <c r="B12" s="6" t="s">
        <v>9</v>
      </c>
      <c r="C12" s="6"/>
      <c r="D12" s="6"/>
      <c r="E12" s="7"/>
      <c r="F12" s="7"/>
      <c r="G12" s="5">
        <v>200</v>
      </c>
      <c r="H12" s="7"/>
      <c r="I12" s="7"/>
      <c r="J12" s="7"/>
    </row>
    <row r="13" spans="2:26" x14ac:dyDescent="0.25">
      <c r="B13" s="6" t="s">
        <v>10</v>
      </c>
      <c r="C13" s="10"/>
      <c r="D13" s="10"/>
      <c r="E13" s="11"/>
      <c r="F13" s="11"/>
      <c r="G13" s="5" t="s">
        <v>11</v>
      </c>
      <c r="H13" s="7"/>
      <c r="I13" s="7"/>
      <c r="J13" s="7"/>
    </row>
    <row r="14" spans="2:26" ht="15.75" thickBot="1" x14ac:dyDescent="0.3"/>
    <row r="15" spans="2:26" ht="15" customHeight="1" x14ac:dyDescent="0.25">
      <c r="B15" s="1525" t="s">
        <v>265</v>
      </c>
      <c r="C15" s="1526"/>
      <c r="D15" s="1526"/>
      <c r="E15" s="1526"/>
      <c r="F15" s="1526"/>
      <c r="G15" s="1526"/>
      <c r="H15" s="1526"/>
      <c r="I15" s="1526"/>
      <c r="J15" s="1526"/>
      <c r="K15" s="1526"/>
      <c r="L15" s="1526"/>
      <c r="M15" s="1526"/>
      <c r="N15" s="1526"/>
      <c r="O15" s="1526"/>
      <c r="P15" s="1526"/>
      <c r="Q15" s="1526"/>
      <c r="R15" s="1526"/>
      <c r="S15" s="1526"/>
      <c r="T15" s="1526"/>
      <c r="U15" s="1526"/>
      <c r="V15" s="1526"/>
      <c r="W15" s="1526"/>
      <c r="X15" s="1526"/>
      <c r="Y15" s="1526"/>
      <c r="Z15" s="1527"/>
    </row>
    <row r="16" spans="2:26" x14ac:dyDescent="0.25">
      <c r="B16" s="1528"/>
      <c r="C16" s="1529"/>
      <c r="D16" s="1529"/>
      <c r="E16" s="1529"/>
      <c r="F16" s="1529"/>
      <c r="G16" s="1529"/>
      <c r="H16" s="1529"/>
      <c r="I16" s="1529"/>
      <c r="J16" s="1529"/>
      <c r="K16" s="1529"/>
      <c r="L16" s="1529"/>
      <c r="M16" s="1529"/>
      <c r="N16" s="1529"/>
      <c r="O16" s="1529"/>
      <c r="P16" s="1529"/>
      <c r="Q16" s="1529"/>
      <c r="R16" s="1529"/>
      <c r="S16" s="1529"/>
      <c r="T16" s="1529"/>
      <c r="U16" s="1529"/>
      <c r="V16" s="1529"/>
      <c r="W16" s="1529"/>
      <c r="X16" s="1529"/>
      <c r="Y16" s="1529"/>
      <c r="Z16" s="1530"/>
    </row>
    <row r="17" spans="2:27" x14ac:dyDescent="0.25">
      <c r="B17" s="1528"/>
      <c r="C17" s="1529"/>
      <c r="D17" s="1529"/>
      <c r="E17" s="1529"/>
      <c r="F17" s="1529"/>
      <c r="G17" s="1529"/>
      <c r="H17" s="1529"/>
      <c r="I17" s="1529"/>
      <c r="J17" s="1529"/>
      <c r="K17" s="1529"/>
      <c r="L17" s="1529"/>
      <c r="M17" s="1529"/>
      <c r="N17" s="1529"/>
      <c r="O17" s="1529"/>
      <c r="P17" s="1529"/>
      <c r="Q17" s="1529"/>
      <c r="R17" s="1529"/>
      <c r="S17" s="1529"/>
      <c r="T17" s="1529"/>
      <c r="U17" s="1529"/>
      <c r="V17" s="1529"/>
      <c r="W17" s="1529"/>
      <c r="X17" s="1529"/>
      <c r="Y17" s="1529"/>
      <c r="Z17" s="1530"/>
    </row>
    <row r="18" spans="2:27" ht="15.75" thickBot="1" x14ac:dyDescent="0.3">
      <c r="B18" s="1531"/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2"/>
      <c r="R18" s="1532"/>
      <c r="S18" s="1532"/>
      <c r="T18" s="1532"/>
      <c r="U18" s="1532"/>
      <c r="V18" s="1532"/>
      <c r="W18" s="1532"/>
      <c r="X18" s="1532"/>
      <c r="Y18" s="1532"/>
      <c r="Z18" s="1533"/>
    </row>
    <row r="19" spans="2:27" s="12" customFormat="1" x14ac:dyDescent="0.25">
      <c r="B19" s="30"/>
      <c r="C19" s="30"/>
      <c r="D19" s="30"/>
      <c r="E19" s="30"/>
      <c r="F19" s="77">
        <v>4.8611111111111216E-3</v>
      </c>
      <c r="G19" s="77">
        <v>4.8611111111111216E-3</v>
      </c>
      <c r="H19" s="77">
        <v>6.2500000000000056E-3</v>
      </c>
      <c r="I19" s="77">
        <v>2.7777777777777779E-3</v>
      </c>
      <c r="J19" s="77">
        <v>6.9444444444444475E-3</v>
      </c>
      <c r="K19" s="77">
        <v>1.1805555555555555E-2</v>
      </c>
      <c r="L19" s="77">
        <v>6.9444444444444475E-3</v>
      </c>
      <c r="M19" s="77">
        <v>3.4722222222222099E-3</v>
      </c>
      <c r="N19" s="77">
        <v>3.4722222222222099E-3</v>
      </c>
      <c r="O19" s="77">
        <v>2.0833333333333259E-3</v>
      </c>
      <c r="P19" s="77">
        <v>1.1805555555555541E-2</v>
      </c>
      <c r="Q19" s="77">
        <v>6.2499999999999778E-3</v>
      </c>
      <c r="R19" s="77">
        <v>4.1666666666666519E-3</v>
      </c>
      <c r="S19" s="77">
        <v>5.5555555555555358E-3</v>
      </c>
      <c r="T19" s="77">
        <v>4.8611111111111112E-3</v>
      </c>
      <c r="U19" s="77">
        <v>4.8611111111111112E-3</v>
      </c>
      <c r="V19" s="77"/>
      <c r="W19" s="77">
        <f>SUM(F19:U19)</f>
        <v>9.0972222222222149E-2</v>
      </c>
    </row>
    <row r="20" spans="2:27" s="12" customFormat="1" ht="15.75" thickBot="1" x14ac:dyDescent="0.3">
      <c r="B20" s="13">
        <v>1.1111111111111112E-2</v>
      </c>
      <c r="C20" s="13">
        <v>2.0833333333333332E-2</v>
      </c>
      <c r="D20" s="13"/>
      <c r="F20" s="77">
        <v>5.5555555555555358E-3</v>
      </c>
      <c r="G20" s="77">
        <v>4.8611111111110938E-3</v>
      </c>
      <c r="H20" s="77">
        <v>6.2499999999999778E-3</v>
      </c>
      <c r="I20" s="77">
        <v>2.7777777777777779E-3</v>
      </c>
      <c r="J20" s="77">
        <v>6.9444444444444198E-3</v>
      </c>
      <c r="K20" s="77">
        <v>1.1805555555555555E-2</v>
      </c>
      <c r="L20" s="77">
        <v>6.9444444444444198E-3</v>
      </c>
      <c r="M20" s="77">
        <v>3.4722222222222099E-3</v>
      </c>
      <c r="N20" s="77">
        <v>3.4722222222222099E-3</v>
      </c>
      <c r="O20" s="77">
        <v>2.0833333333333259E-3</v>
      </c>
      <c r="P20" s="77">
        <v>1.1805555555555569E-2</v>
      </c>
      <c r="Q20" s="77">
        <v>6.2499999999999778E-3</v>
      </c>
      <c r="R20" s="77">
        <v>4.1666666666666519E-3</v>
      </c>
      <c r="S20" s="77">
        <v>5.5555555555555358E-3</v>
      </c>
      <c r="T20" s="77">
        <v>4.8611111111111112E-3</v>
      </c>
      <c r="U20" s="77">
        <v>5.5555555555555358E-3</v>
      </c>
      <c r="V20" s="77"/>
      <c r="W20" s="77">
        <f>SUM(F20:U20)</f>
        <v>9.2361111111110908E-2</v>
      </c>
    </row>
    <row r="21" spans="2:27" ht="15.75" thickBot="1" x14ac:dyDescent="0.3">
      <c r="B21" s="1508" t="s">
        <v>12</v>
      </c>
      <c r="C21" s="1509"/>
      <c r="D21" s="1134"/>
      <c r="E21" s="1508" t="s">
        <v>13</v>
      </c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10"/>
      <c r="U21" s="816" t="s">
        <v>14</v>
      </c>
      <c r="V21" s="7"/>
    </row>
    <row r="22" spans="2:27" ht="47.25" customHeight="1" thickBot="1" x14ac:dyDescent="0.3">
      <c r="B22" s="1534" t="s">
        <v>15</v>
      </c>
      <c r="C22" s="1535"/>
      <c r="D22" s="1135"/>
      <c r="E22" s="894" t="s">
        <v>257</v>
      </c>
      <c r="F22" s="895" t="s">
        <v>17</v>
      </c>
      <c r="G22" s="895" t="s">
        <v>18</v>
      </c>
      <c r="H22" s="895" t="s">
        <v>346</v>
      </c>
      <c r="I22" s="895" t="s">
        <v>50</v>
      </c>
      <c r="J22" s="896" t="s">
        <v>21</v>
      </c>
      <c r="K22" s="895" t="s">
        <v>22</v>
      </c>
      <c r="L22" s="895" t="s">
        <v>347</v>
      </c>
      <c r="M22" s="895" t="s">
        <v>244</v>
      </c>
      <c r="N22" s="895" t="s">
        <v>22</v>
      </c>
      <c r="O22" s="895" t="s">
        <v>23</v>
      </c>
      <c r="P22" s="895" t="s">
        <v>348</v>
      </c>
      <c r="Q22" s="895" t="s">
        <v>50</v>
      </c>
      <c r="R22" s="895" t="s">
        <v>346</v>
      </c>
      <c r="S22" s="895" t="s">
        <v>18</v>
      </c>
      <c r="T22" s="895" t="s">
        <v>17</v>
      </c>
      <c r="U22" s="897" t="s">
        <v>257</v>
      </c>
      <c r="V22" s="1517" t="s">
        <v>24</v>
      </c>
      <c r="W22" s="1518"/>
      <c r="X22" s="1513" t="s">
        <v>25</v>
      </c>
      <c r="Y22" s="1513" t="s">
        <v>26</v>
      </c>
      <c r="Z22" s="1513" t="s">
        <v>27</v>
      </c>
    </row>
    <row r="23" spans="2:27" s="1" customFormat="1" ht="21.75" customHeight="1" thickBot="1" x14ac:dyDescent="0.3">
      <c r="B23" s="1508" t="s">
        <v>28</v>
      </c>
      <c r="C23" s="1509"/>
      <c r="D23" s="1510"/>
      <c r="E23" s="447">
        <v>0</v>
      </c>
      <c r="F23" s="817">
        <v>2</v>
      </c>
      <c r="G23" s="818">
        <v>2.2400000000000002</v>
      </c>
      <c r="H23" s="819">
        <v>2.52</v>
      </c>
      <c r="I23" s="819">
        <v>2.4</v>
      </c>
      <c r="J23" s="819">
        <v>1.5</v>
      </c>
      <c r="K23" s="819">
        <v>2.94</v>
      </c>
      <c r="L23" s="819">
        <v>6.44</v>
      </c>
      <c r="M23" s="819">
        <v>5.0999999999999996</v>
      </c>
      <c r="N23" s="819">
        <v>1.25</v>
      </c>
      <c r="O23" s="819">
        <v>2.74</v>
      </c>
      <c r="P23" s="819">
        <v>3.5</v>
      </c>
      <c r="Q23" s="819">
        <v>1.5</v>
      </c>
      <c r="R23" s="819">
        <v>2.4</v>
      </c>
      <c r="S23" s="820">
        <v>2.52</v>
      </c>
      <c r="T23" s="817">
        <v>2.2400000000000002</v>
      </c>
      <c r="U23" s="143">
        <v>0</v>
      </c>
      <c r="V23" s="1511"/>
      <c r="W23" s="1519"/>
      <c r="X23" s="1514"/>
      <c r="Y23" s="1514"/>
      <c r="Z23" s="1514"/>
    </row>
    <row r="24" spans="2:27" s="1" customFormat="1" ht="21.75" customHeight="1" thickBot="1" x14ac:dyDescent="0.3">
      <c r="B24" s="1536" t="s">
        <v>29</v>
      </c>
      <c r="C24" s="1537"/>
      <c r="D24" s="1538"/>
      <c r="E24" s="448">
        <v>0</v>
      </c>
      <c r="F24" s="821">
        <v>2</v>
      </c>
      <c r="G24" s="822">
        <v>4.24</v>
      </c>
      <c r="H24" s="392">
        <v>6.76</v>
      </c>
      <c r="I24" s="392">
        <v>9.16</v>
      </c>
      <c r="J24" s="392">
        <v>10.66</v>
      </c>
      <c r="K24" s="392">
        <v>13.6</v>
      </c>
      <c r="L24" s="392">
        <v>20.04</v>
      </c>
      <c r="M24" s="392">
        <v>25.14</v>
      </c>
      <c r="N24" s="392">
        <v>26.39</v>
      </c>
      <c r="O24" s="392">
        <v>29.130000000000003</v>
      </c>
      <c r="P24" s="392">
        <v>32.630000000000003</v>
      </c>
      <c r="Q24" s="392">
        <v>34.130000000000003</v>
      </c>
      <c r="R24" s="392">
        <v>36.53</v>
      </c>
      <c r="S24" s="823">
        <v>39.050000000000004</v>
      </c>
      <c r="T24" s="821">
        <v>41.290000000000006</v>
      </c>
      <c r="U24" s="821">
        <v>0</v>
      </c>
      <c r="V24" s="1520">
        <v>41.29</v>
      </c>
      <c r="W24" s="1521"/>
      <c r="X24" s="1514"/>
      <c r="Y24" s="1514"/>
      <c r="Z24" s="1514"/>
    </row>
    <row r="25" spans="2:27" ht="21.75" customHeight="1" x14ac:dyDescent="0.25">
      <c r="B25" s="1522" t="s">
        <v>30</v>
      </c>
      <c r="C25" s="1317">
        <v>1</v>
      </c>
      <c r="D25" s="1162"/>
      <c r="E25" s="863">
        <f>+F25-$F$19</f>
        <v>0.19097222222222221</v>
      </c>
      <c r="F25" s="777">
        <f>+G25-$G$19</f>
        <v>0.19583333333333333</v>
      </c>
      <c r="G25" s="777">
        <f>+H25-$H$19</f>
        <v>0.20069444444444445</v>
      </c>
      <c r="H25" s="777">
        <f>+I25-$I$19</f>
        <v>0.20694444444444446</v>
      </c>
      <c r="I25" s="777">
        <f>+J25-$J$19</f>
        <v>0.20972222222222223</v>
      </c>
      <c r="J25" s="777">
        <f>+K25-$K$19</f>
        <v>0.21666666666666667</v>
      </c>
      <c r="K25" s="777">
        <f>+L25-$L$19</f>
        <v>0.22847222222222222</v>
      </c>
      <c r="L25" s="472">
        <v>0.23541666666666666</v>
      </c>
      <c r="M25" s="777">
        <f>+L25+$M$19</f>
        <v>0.23888888888888887</v>
      </c>
      <c r="N25" s="777">
        <f>+M25+$N$19</f>
        <v>0.24236111111111108</v>
      </c>
      <c r="O25" s="777">
        <f>+N25+$O$19</f>
        <v>0.24444444444444441</v>
      </c>
      <c r="P25" s="777">
        <f>+O25+$P$19</f>
        <v>0.25624999999999998</v>
      </c>
      <c r="Q25" s="777">
        <f>+P25+$Q$19</f>
        <v>0.26249999999999996</v>
      </c>
      <c r="R25" s="777">
        <f>+Q25+$R$19</f>
        <v>0.26666666666666661</v>
      </c>
      <c r="S25" s="777">
        <f>+R25+$S$19</f>
        <v>0.27222222222222214</v>
      </c>
      <c r="T25" s="777">
        <f>+S25+$T$19</f>
        <v>0.27708333333333324</v>
      </c>
      <c r="U25" s="1146">
        <f>+T25+$U$19</f>
        <v>0.28194444444444433</v>
      </c>
      <c r="V25" s="1151"/>
      <c r="W25" s="31">
        <f>+V24</f>
        <v>41.29</v>
      </c>
      <c r="X25" s="1308">
        <f>+U25-E25</f>
        <v>9.0972222222222121E-2</v>
      </c>
      <c r="Y25" s="1318">
        <v>18.768181818181827</v>
      </c>
      <c r="Z25" s="528"/>
      <c r="AA25" s="54"/>
    </row>
    <row r="26" spans="2:27" ht="21.75" customHeight="1" x14ac:dyDescent="0.25">
      <c r="B26" s="1523"/>
      <c r="C26" s="1319">
        <v>2</v>
      </c>
      <c r="D26" s="1163"/>
      <c r="E26" s="1145">
        <f>+F26-$F$20</f>
        <v>0.20486111111111122</v>
      </c>
      <c r="F26" s="245">
        <f>+G26-$G$20</f>
        <v>0.21041666666666675</v>
      </c>
      <c r="G26" s="245">
        <f>+H26-$H$20</f>
        <v>0.21527777777777785</v>
      </c>
      <c r="H26" s="245">
        <f>+I26-$I$20</f>
        <v>0.22152777777777782</v>
      </c>
      <c r="I26" s="245">
        <f>+J26-$J$20</f>
        <v>0.22430555555555559</v>
      </c>
      <c r="J26" s="245">
        <f>+K26-$K$20</f>
        <v>0.23125000000000001</v>
      </c>
      <c r="K26" s="245">
        <f>+L26-$L$20</f>
        <v>0.24305555555555558</v>
      </c>
      <c r="L26" s="532">
        <v>0.25</v>
      </c>
      <c r="M26" s="245">
        <f>+L26+$M$20</f>
        <v>0.25347222222222221</v>
      </c>
      <c r="N26" s="245">
        <f>+M26+$N$20</f>
        <v>0.25694444444444442</v>
      </c>
      <c r="O26" s="245">
        <f>+N26+$O$20</f>
        <v>0.25902777777777775</v>
      </c>
      <c r="P26" s="245">
        <f>+O26+$P$20</f>
        <v>0.27083333333333331</v>
      </c>
      <c r="Q26" s="245">
        <f>+P26+$Q$20</f>
        <v>0.27708333333333329</v>
      </c>
      <c r="R26" s="245">
        <f>+Q26+$R$20</f>
        <v>0.28124999999999994</v>
      </c>
      <c r="S26" s="245">
        <f>+R26+$S$20</f>
        <v>0.28680555555555548</v>
      </c>
      <c r="T26" s="245">
        <f>+S26+$T$20</f>
        <v>0.29166666666666657</v>
      </c>
      <c r="U26" s="1147">
        <f>+T26+$U$20</f>
        <v>0.29722222222222211</v>
      </c>
      <c r="V26" s="1152"/>
      <c r="W26" s="35">
        <f>+W25</f>
        <v>41.29</v>
      </c>
      <c r="X26" s="1311">
        <f t="shared" ref="X26:X78" si="0">+U26-E26</f>
        <v>9.2361111111110894E-2</v>
      </c>
      <c r="Y26" s="1320">
        <v>18.768181818181841</v>
      </c>
      <c r="Z26" s="530">
        <f>+L26-L25</f>
        <v>1.4583333333333337E-2</v>
      </c>
      <c r="AA26" s="54"/>
    </row>
    <row r="27" spans="2:27" ht="21.75" customHeight="1" x14ac:dyDescent="0.25">
      <c r="B27" s="1523"/>
      <c r="C27" s="1319">
        <v>3</v>
      </c>
      <c r="D27" s="1163"/>
      <c r="E27" s="1145">
        <f t="shared" ref="E27:E76" si="1">+F27-$F$20</f>
        <v>0.21736111111111117</v>
      </c>
      <c r="F27" s="245">
        <f t="shared" ref="F27:F76" si="2">+G27-$G$20</f>
        <v>0.22291666666666671</v>
      </c>
      <c r="G27" s="245">
        <f t="shared" ref="G27:G76" si="3">+H27-$H$20</f>
        <v>0.2277777777777778</v>
      </c>
      <c r="H27" s="245">
        <f t="shared" ref="H27:H76" si="4">+I27-$I$20</f>
        <v>0.23402777777777778</v>
      </c>
      <c r="I27" s="245">
        <f t="shared" ref="I27:I76" si="5">+J27-$J$20</f>
        <v>0.23680555555555555</v>
      </c>
      <c r="J27" s="245">
        <f t="shared" ref="J27:J76" si="6">+K27-$K$20</f>
        <v>0.24374999999999997</v>
      </c>
      <c r="K27" s="245">
        <f t="shared" ref="K27:K76" si="7">+L27-$L$20</f>
        <v>0.25555555555555554</v>
      </c>
      <c r="L27" s="532">
        <v>0.26249999999999996</v>
      </c>
      <c r="M27" s="245">
        <f t="shared" ref="M27:M77" si="8">+L27+$M$20</f>
        <v>0.26597222222222217</v>
      </c>
      <c r="N27" s="245">
        <f t="shared" ref="N27:N77" si="9">+M27+$N$20</f>
        <v>0.26944444444444438</v>
      </c>
      <c r="O27" s="245">
        <f t="shared" ref="O27:O77" si="10">+N27+$O$20</f>
        <v>0.2715277777777777</v>
      </c>
      <c r="P27" s="245">
        <f t="shared" ref="P27:P77" si="11">+O27+$P$20</f>
        <v>0.28333333333333327</v>
      </c>
      <c r="Q27" s="245">
        <f t="shared" ref="Q27:Q77" si="12">+P27+$Q$20</f>
        <v>0.28958333333333325</v>
      </c>
      <c r="R27" s="245">
        <f t="shared" ref="R27:R77" si="13">+Q27+$R$20</f>
        <v>0.2937499999999999</v>
      </c>
      <c r="S27" s="245">
        <f t="shared" ref="S27:S77" si="14">+R27+$S$20</f>
        <v>0.29930555555555544</v>
      </c>
      <c r="T27" s="245">
        <f t="shared" ref="T27:T77" si="15">+S27+$T$20</f>
        <v>0.30416666666666653</v>
      </c>
      <c r="U27" s="1147">
        <f t="shared" ref="U27:U77" si="16">+T27+$U$20</f>
        <v>0.30972222222222207</v>
      </c>
      <c r="V27" s="1152"/>
      <c r="W27" s="35">
        <f t="shared" ref="W27:W79" si="17">+W26</f>
        <v>41.29</v>
      </c>
      <c r="X27" s="1311">
        <f t="shared" si="0"/>
        <v>9.2361111111110894E-2</v>
      </c>
      <c r="Y27" s="1320">
        <v>18.768181818181827</v>
      </c>
      <c r="Z27" s="530">
        <f t="shared" ref="Z27:Z77" si="18">+L27-L26</f>
        <v>1.2499999999999956E-2</v>
      </c>
      <c r="AA27" s="54"/>
    </row>
    <row r="28" spans="2:27" ht="21.75" customHeight="1" x14ac:dyDescent="0.25">
      <c r="B28" s="1523"/>
      <c r="C28" s="1319">
        <v>4</v>
      </c>
      <c r="D28" s="1163"/>
      <c r="E28" s="1145">
        <f t="shared" si="1"/>
        <v>0.22986111111111113</v>
      </c>
      <c r="F28" s="245">
        <f t="shared" si="2"/>
        <v>0.23541666666666666</v>
      </c>
      <c r="G28" s="245">
        <f t="shared" si="3"/>
        <v>0.24027777777777776</v>
      </c>
      <c r="H28" s="245">
        <f t="shared" si="4"/>
        <v>0.24652777777777773</v>
      </c>
      <c r="I28" s="245">
        <f t="shared" si="5"/>
        <v>0.2493055555555555</v>
      </c>
      <c r="J28" s="245">
        <f t="shared" si="6"/>
        <v>0.25624999999999992</v>
      </c>
      <c r="K28" s="245">
        <f t="shared" si="7"/>
        <v>0.26805555555555549</v>
      </c>
      <c r="L28" s="532">
        <v>0.27499999999999991</v>
      </c>
      <c r="M28" s="245">
        <f t="shared" si="8"/>
        <v>0.27847222222222212</v>
      </c>
      <c r="N28" s="245">
        <f t="shared" si="9"/>
        <v>0.28194444444444433</v>
      </c>
      <c r="O28" s="245">
        <f t="shared" si="10"/>
        <v>0.28402777777777766</v>
      </c>
      <c r="P28" s="245">
        <f t="shared" si="11"/>
        <v>0.29583333333333323</v>
      </c>
      <c r="Q28" s="245">
        <f t="shared" si="12"/>
        <v>0.3020833333333332</v>
      </c>
      <c r="R28" s="245">
        <f t="shared" si="13"/>
        <v>0.30624999999999986</v>
      </c>
      <c r="S28" s="245">
        <f t="shared" si="14"/>
        <v>0.31180555555555539</v>
      </c>
      <c r="T28" s="245">
        <f t="shared" si="15"/>
        <v>0.31666666666666649</v>
      </c>
      <c r="U28" s="1147">
        <f t="shared" si="16"/>
        <v>0.32222222222222202</v>
      </c>
      <c r="V28" s="1152"/>
      <c r="W28" s="35">
        <f t="shared" si="17"/>
        <v>41.29</v>
      </c>
      <c r="X28" s="1311">
        <f t="shared" si="0"/>
        <v>9.2361111111110894E-2</v>
      </c>
      <c r="Y28" s="1320">
        <v>18.768181818181841</v>
      </c>
      <c r="Z28" s="530">
        <f t="shared" si="18"/>
        <v>1.2499999999999956E-2</v>
      </c>
      <c r="AA28" s="54"/>
    </row>
    <row r="29" spans="2:27" ht="21.75" customHeight="1" x14ac:dyDescent="0.25">
      <c r="B29" s="1523"/>
      <c r="C29" s="1319">
        <v>5</v>
      </c>
      <c r="D29" s="1163"/>
      <c r="E29" s="1145">
        <f t="shared" si="1"/>
        <v>0.24236111111111108</v>
      </c>
      <c r="F29" s="245">
        <f t="shared" si="2"/>
        <v>0.24791666666666662</v>
      </c>
      <c r="G29" s="245">
        <f t="shared" si="3"/>
        <v>0.25277777777777771</v>
      </c>
      <c r="H29" s="245">
        <f t="shared" si="4"/>
        <v>0.25902777777777769</v>
      </c>
      <c r="I29" s="245">
        <f t="shared" si="5"/>
        <v>0.26180555555555546</v>
      </c>
      <c r="J29" s="245">
        <f t="shared" si="6"/>
        <v>0.26874999999999988</v>
      </c>
      <c r="K29" s="245">
        <f t="shared" si="7"/>
        <v>0.28055555555555545</v>
      </c>
      <c r="L29" s="532">
        <v>0.28749999999999987</v>
      </c>
      <c r="M29" s="245">
        <f t="shared" si="8"/>
        <v>0.29097222222222208</v>
      </c>
      <c r="N29" s="245">
        <f t="shared" si="9"/>
        <v>0.29444444444444429</v>
      </c>
      <c r="O29" s="245">
        <f t="shared" si="10"/>
        <v>0.29652777777777761</v>
      </c>
      <c r="P29" s="245">
        <f t="shared" si="11"/>
        <v>0.30833333333333318</v>
      </c>
      <c r="Q29" s="245">
        <f t="shared" si="12"/>
        <v>0.31458333333333316</v>
      </c>
      <c r="R29" s="245">
        <f t="shared" si="13"/>
        <v>0.31874999999999981</v>
      </c>
      <c r="S29" s="245">
        <f t="shared" si="14"/>
        <v>0.32430555555555535</v>
      </c>
      <c r="T29" s="245">
        <f t="shared" si="15"/>
        <v>0.32916666666666644</v>
      </c>
      <c r="U29" s="1147">
        <f t="shared" si="16"/>
        <v>0.33472222222222198</v>
      </c>
      <c r="V29" s="1152"/>
      <c r="W29" s="35">
        <f t="shared" si="17"/>
        <v>41.29</v>
      </c>
      <c r="X29" s="1311">
        <f t="shared" si="0"/>
        <v>9.2361111111110894E-2</v>
      </c>
      <c r="Y29" s="1320">
        <v>18.768181818181834</v>
      </c>
      <c r="Z29" s="530">
        <f t="shared" si="18"/>
        <v>1.2499999999999956E-2</v>
      </c>
      <c r="AA29" s="54"/>
    </row>
    <row r="30" spans="2:27" ht="21.75" customHeight="1" x14ac:dyDescent="0.25">
      <c r="B30" s="1523"/>
      <c r="C30" s="1319">
        <v>6</v>
      </c>
      <c r="D30" s="1163"/>
      <c r="E30" s="1145">
        <f t="shared" si="1"/>
        <v>0.25486111111111104</v>
      </c>
      <c r="F30" s="245">
        <f t="shared" si="2"/>
        <v>0.26041666666666657</v>
      </c>
      <c r="G30" s="245">
        <f t="shared" si="3"/>
        <v>0.26527777777777767</v>
      </c>
      <c r="H30" s="245">
        <f t="shared" si="4"/>
        <v>0.27152777777777765</v>
      </c>
      <c r="I30" s="245">
        <f t="shared" si="5"/>
        <v>0.27430555555555541</v>
      </c>
      <c r="J30" s="245">
        <f t="shared" si="6"/>
        <v>0.28124999999999983</v>
      </c>
      <c r="K30" s="245">
        <f t="shared" si="7"/>
        <v>0.2930555555555554</v>
      </c>
      <c r="L30" s="532">
        <v>0.29999999999999982</v>
      </c>
      <c r="M30" s="245">
        <f t="shared" si="8"/>
        <v>0.30347222222222203</v>
      </c>
      <c r="N30" s="245">
        <f t="shared" si="9"/>
        <v>0.30694444444444424</v>
      </c>
      <c r="O30" s="245">
        <f t="shared" si="10"/>
        <v>0.30902777777777757</v>
      </c>
      <c r="P30" s="245">
        <f t="shared" si="11"/>
        <v>0.32083333333333314</v>
      </c>
      <c r="Q30" s="245">
        <f t="shared" si="12"/>
        <v>0.32708333333333311</v>
      </c>
      <c r="R30" s="245">
        <f t="shared" si="13"/>
        <v>0.33124999999999977</v>
      </c>
      <c r="S30" s="245">
        <f t="shared" si="14"/>
        <v>0.3368055555555553</v>
      </c>
      <c r="T30" s="245">
        <f t="shared" si="15"/>
        <v>0.3416666666666664</v>
      </c>
      <c r="U30" s="1147">
        <f t="shared" si="16"/>
        <v>0.34722222222222193</v>
      </c>
      <c r="V30" s="1152"/>
      <c r="W30" s="35">
        <f t="shared" si="17"/>
        <v>41.29</v>
      </c>
      <c r="X30" s="1311">
        <f t="shared" si="0"/>
        <v>9.2361111111110894E-2</v>
      </c>
      <c r="Y30" s="1320">
        <v>18.768181818181841</v>
      </c>
      <c r="Z30" s="530">
        <f t="shared" si="18"/>
        <v>1.2499999999999956E-2</v>
      </c>
      <c r="AA30" s="54"/>
    </row>
    <row r="31" spans="2:27" ht="21.75" customHeight="1" x14ac:dyDescent="0.25">
      <c r="B31" s="1523"/>
      <c r="C31" s="1319">
        <v>7</v>
      </c>
      <c r="D31" s="1163"/>
      <c r="E31" s="1145">
        <f t="shared" si="1"/>
        <v>0.26736111111111099</v>
      </c>
      <c r="F31" s="245">
        <f t="shared" si="2"/>
        <v>0.27291666666666653</v>
      </c>
      <c r="G31" s="245">
        <f t="shared" si="3"/>
        <v>0.27777777777777762</v>
      </c>
      <c r="H31" s="245">
        <f t="shared" si="4"/>
        <v>0.2840277777777776</v>
      </c>
      <c r="I31" s="245">
        <f t="shared" si="5"/>
        <v>0.28680555555555537</v>
      </c>
      <c r="J31" s="245">
        <f t="shared" si="6"/>
        <v>0.29374999999999979</v>
      </c>
      <c r="K31" s="245">
        <f t="shared" si="7"/>
        <v>0.30555555555555536</v>
      </c>
      <c r="L31" s="532">
        <v>0.31249999999999978</v>
      </c>
      <c r="M31" s="245">
        <f t="shared" si="8"/>
        <v>0.31597222222222199</v>
      </c>
      <c r="N31" s="245">
        <f t="shared" si="9"/>
        <v>0.3194444444444442</v>
      </c>
      <c r="O31" s="245">
        <f t="shared" si="10"/>
        <v>0.32152777777777752</v>
      </c>
      <c r="P31" s="245">
        <f t="shared" si="11"/>
        <v>0.33333333333333309</v>
      </c>
      <c r="Q31" s="245">
        <f t="shared" si="12"/>
        <v>0.33958333333333307</v>
      </c>
      <c r="R31" s="245">
        <f t="shared" si="13"/>
        <v>0.34374999999999972</v>
      </c>
      <c r="S31" s="245">
        <f t="shared" si="14"/>
        <v>0.34930555555555526</v>
      </c>
      <c r="T31" s="245">
        <f t="shared" si="15"/>
        <v>0.35416666666666635</v>
      </c>
      <c r="U31" s="1147">
        <f t="shared" si="16"/>
        <v>0.35972222222222189</v>
      </c>
      <c r="V31" s="1152"/>
      <c r="W31" s="35">
        <f t="shared" si="17"/>
        <v>41.29</v>
      </c>
      <c r="X31" s="1311">
        <f t="shared" si="0"/>
        <v>9.2361111111110894E-2</v>
      </c>
      <c r="Y31" s="1320">
        <v>18.768181818181851</v>
      </c>
      <c r="Z31" s="530">
        <f t="shared" si="18"/>
        <v>1.2499999999999956E-2</v>
      </c>
      <c r="AA31" s="54"/>
    </row>
    <row r="32" spans="2:27" ht="21.75" customHeight="1" x14ac:dyDescent="0.25">
      <c r="B32" s="1523"/>
      <c r="C32" s="1319">
        <v>8</v>
      </c>
      <c r="D32" s="1163"/>
      <c r="E32" s="1145">
        <f t="shared" si="1"/>
        <v>0.27986111111111095</v>
      </c>
      <c r="F32" s="245">
        <f t="shared" si="2"/>
        <v>0.28541666666666649</v>
      </c>
      <c r="G32" s="245">
        <f t="shared" si="3"/>
        <v>0.29027777777777758</v>
      </c>
      <c r="H32" s="245">
        <f t="shared" si="4"/>
        <v>0.29652777777777756</v>
      </c>
      <c r="I32" s="245">
        <f t="shared" si="5"/>
        <v>0.29930555555555532</v>
      </c>
      <c r="J32" s="245">
        <f t="shared" si="6"/>
        <v>0.30624999999999974</v>
      </c>
      <c r="K32" s="245">
        <f t="shared" si="7"/>
        <v>0.31805555555555531</v>
      </c>
      <c r="L32" s="532">
        <v>0.32499999999999973</v>
      </c>
      <c r="M32" s="245">
        <f t="shared" si="8"/>
        <v>0.32847222222222194</v>
      </c>
      <c r="N32" s="245">
        <f t="shared" si="9"/>
        <v>0.33194444444444415</v>
      </c>
      <c r="O32" s="245">
        <f t="shared" si="10"/>
        <v>0.33402777777777748</v>
      </c>
      <c r="P32" s="245">
        <f t="shared" si="11"/>
        <v>0.34583333333333305</v>
      </c>
      <c r="Q32" s="245">
        <f t="shared" si="12"/>
        <v>0.35208333333333303</v>
      </c>
      <c r="R32" s="245">
        <f t="shared" si="13"/>
        <v>0.35624999999999968</v>
      </c>
      <c r="S32" s="245">
        <f t="shared" si="14"/>
        <v>0.36180555555555521</v>
      </c>
      <c r="T32" s="245">
        <f t="shared" si="15"/>
        <v>0.36666666666666631</v>
      </c>
      <c r="U32" s="1147">
        <f t="shared" si="16"/>
        <v>0.37222222222222184</v>
      </c>
      <c r="V32" s="1152"/>
      <c r="W32" s="35">
        <f t="shared" si="17"/>
        <v>41.29</v>
      </c>
      <c r="X32" s="1311">
        <f t="shared" si="0"/>
        <v>9.2361111111110894E-2</v>
      </c>
      <c r="Y32" s="1320">
        <v>18.768181818181858</v>
      </c>
      <c r="Z32" s="530">
        <f t="shared" si="18"/>
        <v>1.2499999999999956E-2</v>
      </c>
      <c r="AA32" s="54"/>
    </row>
    <row r="33" spans="2:27" ht="21.75" customHeight="1" x14ac:dyDescent="0.25">
      <c r="B33" s="1523"/>
      <c r="C33" s="1319">
        <v>9</v>
      </c>
      <c r="D33" s="1163"/>
      <c r="E33" s="1145">
        <f t="shared" si="1"/>
        <v>0.29236111111111091</v>
      </c>
      <c r="F33" s="245">
        <f t="shared" si="2"/>
        <v>0.29791666666666644</v>
      </c>
      <c r="G33" s="245">
        <f t="shared" si="3"/>
        <v>0.30277777777777753</v>
      </c>
      <c r="H33" s="245">
        <f t="shared" si="4"/>
        <v>0.30902777777777751</v>
      </c>
      <c r="I33" s="245">
        <f t="shared" si="5"/>
        <v>0.31180555555555528</v>
      </c>
      <c r="J33" s="245">
        <f t="shared" si="6"/>
        <v>0.3187499999999997</v>
      </c>
      <c r="K33" s="245">
        <f t="shared" si="7"/>
        <v>0.33055555555555527</v>
      </c>
      <c r="L33" s="532">
        <v>0.33749999999999969</v>
      </c>
      <c r="M33" s="245">
        <f t="shared" si="8"/>
        <v>0.3409722222222219</v>
      </c>
      <c r="N33" s="245">
        <f t="shared" si="9"/>
        <v>0.34444444444444411</v>
      </c>
      <c r="O33" s="245">
        <f t="shared" si="10"/>
        <v>0.34652777777777743</v>
      </c>
      <c r="P33" s="245">
        <f t="shared" si="11"/>
        <v>0.358333333333333</v>
      </c>
      <c r="Q33" s="245">
        <f t="shared" si="12"/>
        <v>0.36458333333333298</v>
      </c>
      <c r="R33" s="245">
        <f t="shared" si="13"/>
        <v>0.36874999999999963</v>
      </c>
      <c r="S33" s="245">
        <f t="shared" si="14"/>
        <v>0.37430555555555517</v>
      </c>
      <c r="T33" s="245">
        <f t="shared" si="15"/>
        <v>0.37916666666666626</v>
      </c>
      <c r="U33" s="1147">
        <f t="shared" si="16"/>
        <v>0.3847222222222218</v>
      </c>
      <c r="V33" s="1152"/>
      <c r="W33" s="35">
        <f t="shared" si="17"/>
        <v>41.29</v>
      </c>
      <c r="X33" s="1311">
        <f t="shared" si="0"/>
        <v>9.2361111111110894E-2</v>
      </c>
      <c r="Y33" s="1320">
        <v>18.768181818181858</v>
      </c>
      <c r="Z33" s="530">
        <f t="shared" si="18"/>
        <v>1.2499999999999956E-2</v>
      </c>
      <c r="AA33" s="54"/>
    </row>
    <row r="34" spans="2:27" ht="21.75" customHeight="1" x14ac:dyDescent="0.25">
      <c r="B34" s="1523"/>
      <c r="C34" s="1319">
        <v>10</v>
      </c>
      <c r="D34" s="1163"/>
      <c r="E34" s="1145">
        <f t="shared" si="1"/>
        <v>0.30486111111111086</v>
      </c>
      <c r="F34" s="245">
        <f t="shared" si="2"/>
        <v>0.3104166666666664</v>
      </c>
      <c r="G34" s="245">
        <f t="shared" si="3"/>
        <v>0.31527777777777749</v>
      </c>
      <c r="H34" s="245">
        <f t="shared" si="4"/>
        <v>0.32152777777777747</v>
      </c>
      <c r="I34" s="245">
        <f t="shared" si="5"/>
        <v>0.32430555555555524</v>
      </c>
      <c r="J34" s="245">
        <f t="shared" si="6"/>
        <v>0.33124999999999966</v>
      </c>
      <c r="K34" s="245">
        <f t="shared" si="7"/>
        <v>0.34305555555555522</v>
      </c>
      <c r="L34" s="532">
        <v>0.34999999999999964</v>
      </c>
      <c r="M34" s="245">
        <f t="shared" si="8"/>
        <v>0.35347222222222185</v>
      </c>
      <c r="N34" s="245">
        <f t="shared" si="9"/>
        <v>0.35694444444444406</v>
      </c>
      <c r="O34" s="245">
        <f t="shared" si="10"/>
        <v>0.35902777777777739</v>
      </c>
      <c r="P34" s="245">
        <f t="shared" si="11"/>
        <v>0.37083333333333296</v>
      </c>
      <c r="Q34" s="245">
        <f t="shared" si="12"/>
        <v>0.37708333333333294</v>
      </c>
      <c r="R34" s="245">
        <f t="shared" si="13"/>
        <v>0.38124999999999959</v>
      </c>
      <c r="S34" s="245">
        <f t="shared" si="14"/>
        <v>0.38680555555555513</v>
      </c>
      <c r="T34" s="245">
        <f t="shared" si="15"/>
        <v>0.39166666666666622</v>
      </c>
      <c r="U34" s="1147">
        <f t="shared" si="16"/>
        <v>0.39722222222222175</v>
      </c>
      <c r="V34" s="1152"/>
      <c r="W34" s="35">
        <f t="shared" si="17"/>
        <v>41.29</v>
      </c>
      <c r="X34" s="1311">
        <f t="shared" si="0"/>
        <v>9.2361111111110894E-2</v>
      </c>
      <c r="Y34" s="1320">
        <v>18.768181818181858</v>
      </c>
      <c r="Z34" s="530">
        <f t="shared" si="18"/>
        <v>1.2499999999999956E-2</v>
      </c>
      <c r="AA34" s="54"/>
    </row>
    <row r="35" spans="2:27" ht="21.75" customHeight="1" x14ac:dyDescent="0.25">
      <c r="B35" s="1523"/>
      <c r="C35" s="1319">
        <v>11</v>
      </c>
      <c r="D35" s="1163"/>
      <c r="E35" s="1145">
        <f t="shared" si="1"/>
        <v>0.31736111111111082</v>
      </c>
      <c r="F35" s="245">
        <f t="shared" si="2"/>
        <v>0.32291666666666635</v>
      </c>
      <c r="G35" s="245">
        <f t="shared" si="3"/>
        <v>0.32777777777777745</v>
      </c>
      <c r="H35" s="245">
        <f t="shared" si="4"/>
        <v>0.33402777777777742</v>
      </c>
      <c r="I35" s="245">
        <f t="shared" si="5"/>
        <v>0.33680555555555519</v>
      </c>
      <c r="J35" s="245">
        <f t="shared" si="6"/>
        <v>0.34374999999999961</v>
      </c>
      <c r="K35" s="245">
        <f t="shared" si="7"/>
        <v>0.35555555555555518</v>
      </c>
      <c r="L35" s="532">
        <v>0.3624999999999996</v>
      </c>
      <c r="M35" s="245">
        <f t="shared" si="8"/>
        <v>0.36597222222222181</v>
      </c>
      <c r="N35" s="245">
        <f t="shared" si="9"/>
        <v>0.36944444444444402</v>
      </c>
      <c r="O35" s="245">
        <f t="shared" si="10"/>
        <v>0.37152777777777735</v>
      </c>
      <c r="P35" s="245">
        <f t="shared" si="11"/>
        <v>0.38333333333333292</v>
      </c>
      <c r="Q35" s="245">
        <f t="shared" si="12"/>
        <v>0.38958333333333289</v>
      </c>
      <c r="R35" s="245">
        <f t="shared" si="13"/>
        <v>0.39374999999999954</v>
      </c>
      <c r="S35" s="245">
        <f t="shared" si="14"/>
        <v>0.39930555555555508</v>
      </c>
      <c r="T35" s="245">
        <f t="shared" si="15"/>
        <v>0.40416666666666617</v>
      </c>
      <c r="U35" s="1147">
        <f t="shared" si="16"/>
        <v>0.40972222222222171</v>
      </c>
      <c r="V35" s="1152"/>
      <c r="W35" s="35">
        <f t="shared" si="17"/>
        <v>41.29</v>
      </c>
      <c r="X35" s="1311">
        <f t="shared" si="0"/>
        <v>9.2361111111110894E-2</v>
      </c>
      <c r="Y35" s="1320">
        <v>18.768181818181858</v>
      </c>
      <c r="Z35" s="530">
        <f t="shared" si="18"/>
        <v>1.2499999999999956E-2</v>
      </c>
      <c r="AA35" s="54"/>
    </row>
    <row r="36" spans="2:27" ht="21.75" customHeight="1" x14ac:dyDescent="0.25">
      <c r="B36" s="1523"/>
      <c r="C36" s="1319">
        <v>12</v>
      </c>
      <c r="D36" s="1163"/>
      <c r="E36" s="1145">
        <f t="shared" si="1"/>
        <v>0.32986111111111077</v>
      </c>
      <c r="F36" s="245">
        <f t="shared" si="2"/>
        <v>0.33541666666666631</v>
      </c>
      <c r="G36" s="245">
        <f t="shared" si="3"/>
        <v>0.3402777777777774</v>
      </c>
      <c r="H36" s="245">
        <f t="shared" si="4"/>
        <v>0.34652777777777738</v>
      </c>
      <c r="I36" s="245">
        <f t="shared" si="5"/>
        <v>0.34930555555555515</v>
      </c>
      <c r="J36" s="245">
        <f t="shared" si="6"/>
        <v>0.35624999999999957</v>
      </c>
      <c r="K36" s="245">
        <f t="shared" si="7"/>
        <v>0.36805555555555514</v>
      </c>
      <c r="L36" s="532">
        <v>0.37499999999999956</v>
      </c>
      <c r="M36" s="245">
        <f t="shared" si="8"/>
        <v>0.37847222222222177</v>
      </c>
      <c r="N36" s="245">
        <f t="shared" si="9"/>
        <v>0.38194444444444398</v>
      </c>
      <c r="O36" s="245">
        <f t="shared" si="10"/>
        <v>0.3840277777777773</v>
      </c>
      <c r="P36" s="245">
        <f t="shared" si="11"/>
        <v>0.39583333333333287</v>
      </c>
      <c r="Q36" s="245">
        <f t="shared" si="12"/>
        <v>0.40208333333333285</v>
      </c>
      <c r="R36" s="245">
        <f t="shared" si="13"/>
        <v>0.4062499999999995</v>
      </c>
      <c r="S36" s="245">
        <f t="shared" si="14"/>
        <v>0.41180555555555504</v>
      </c>
      <c r="T36" s="245">
        <f t="shared" si="15"/>
        <v>0.41666666666666613</v>
      </c>
      <c r="U36" s="1147">
        <f t="shared" si="16"/>
        <v>0.42222222222222167</v>
      </c>
      <c r="V36" s="1152"/>
      <c r="W36" s="35">
        <f t="shared" si="17"/>
        <v>41.29</v>
      </c>
      <c r="X36" s="1311">
        <f t="shared" si="0"/>
        <v>9.2361111111110894E-2</v>
      </c>
      <c r="Y36" s="1320">
        <v>18.768181818181858</v>
      </c>
      <c r="Z36" s="530">
        <f t="shared" si="18"/>
        <v>1.2499999999999956E-2</v>
      </c>
      <c r="AA36" s="54"/>
    </row>
    <row r="37" spans="2:27" ht="21.75" customHeight="1" x14ac:dyDescent="0.25">
      <c r="B37" s="1523"/>
      <c r="C37" s="1319">
        <v>13</v>
      </c>
      <c r="D37" s="1163"/>
      <c r="E37" s="1145">
        <f t="shared" si="1"/>
        <v>0.34236111111111073</v>
      </c>
      <c r="F37" s="245">
        <f t="shared" si="2"/>
        <v>0.34791666666666626</v>
      </c>
      <c r="G37" s="245">
        <f t="shared" si="3"/>
        <v>0.35277777777777736</v>
      </c>
      <c r="H37" s="245">
        <f t="shared" si="4"/>
        <v>0.35902777777777733</v>
      </c>
      <c r="I37" s="245">
        <f t="shared" si="5"/>
        <v>0.3618055555555551</v>
      </c>
      <c r="J37" s="245">
        <f t="shared" si="6"/>
        <v>0.36874999999999952</v>
      </c>
      <c r="K37" s="245">
        <f t="shared" si="7"/>
        <v>0.38055555555555509</v>
      </c>
      <c r="L37" s="532">
        <v>0.38749999999999951</v>
      </c>
      <c r="M37" s="245">
        <f t="shared" si="8"/>
        <v>0.39097222222222172</v>
      </c>
      <c r="N37" s="245">
        <f t="shared" si="9"/>
        <v>0.39444444444444393</v>
      </c>
      <c r="O37" s="245">
        <f t="shared" si="10"/>
        <v>0.39652777777777726</v>
      </c>
      <c r="P37" s="245">
        <f t="shared" si="11"/>
        <v>0.40833333333333283</v>
      </c>
      <c r="Q37" s="245">
        <f t="shared" si="12"/>
        <v>0.4145833333333328</v>
      </c>
      <c r="R37" s="245">
        <f t="shared" si="13"/>
        <v>0.41874999999999946</v>
      </c>
      <c r="S37" s="245">
        <f t="shared" si="14"/>
        <v>0.42430555555555499</v>
      </c>
      <c r="T37" s="245">
        <f t="shared" si="15"/>
        <v>0.42916666666666609</v>
      </c>
      <c r="U37" s="1147">
        <f t="shared" si="16"/>
        <v>0.43472222222222162</v>
      </c>
      <c r="V37" s="1152"/>
      <c r="W37" s="35">
        <f t="shared" si="17"/>
        <v>41.29</v>
      </c>
      <c r="X37" s="1311">
        <f t="shared" si="0"/>
        <v>9.2361111111110894E-2</v>
      </c>
      <c r="Y37" s="1320">
        <v>18.768181818181858</v>
      </c>
      <c r="Z37" s="530">
        <f t="shared" si="18"/>
        <v>1.2499999999999956E-2</v>
      </c>
      <c r="AA37" s="54"/>
    </row>
    <row r="38" spans="2:27" ht="21.75" customHeight="1" x14ac:dyDescent="0.25">
      <c r="B38" s="1523"/>
      <c r="C38" s="1319">
        <v>14</v>
      </c>
      <c r="D38" s="1163"/>
      <c r="E38" s="1145">
        <f t="shared" si="1"/>
        <v>0.35486111111111068</v>
      </c>
      <c r="F38" s="245">
        <f t="shared" si="2"/>
        <v>0.36041666666666622</v>
      </c>
      <c r="G38" s="245">
        <f t="shared" si="3"/>
        <v>0.36527777777777731</v>
      </c>
      <c r="H38" s="245">
        <f t="shared" si="4"/>
        <v>0.37152777777777729</v>
      </c>
      <c r="I38" s="245">
        <f t="shared" si="5"/>
        <v>0.37430555555555506</v>
      </c>
      <c r="J38" s="245">
        <f t="shared" si="6"/>
        <v>0.38124999999999948</v>
      </c>
      <c r="K38" s="245">
        <f t="shared" si="7"/>
        <v>0.39305555555555505</v>
      </c>
      <c r="L38" s="532">
        <v>0.39999999999999947</v>
      </c>
      <c r="M38" s="245">
        <f t="shared" si="8"/>
        <v>0.40347222222222168</v>
      </c>
      <c r="N38" s="245">
        <f t="shared" si="9"/>
        <v>0.40694444444444389</v>
      </c>
      <c r="O38" s="245">
        <f t="shared" si="10"/>
        <v>0.40902777777777721</v>
      </c>
      <c r="P38" s="245">
        <f t="shared" si="11"/>
        <v>0.42083333333333278</v>
      </c>
      <c r="Q38" s="245">
        <f t="shared" si="12"/>
        <v>0.42708333333333276</v>
      </c>
      <c r="R38" s="245">
        <f t="shared" si="13"/>
        <v>0.43124999999999941</v>
      </c>
      <c r="S38" s="245">
        <f t="shared" si="14"/>
        <v>0.43680555555555495</v>
      </c>
      <c r="T38" s="245">
        <f t="shared" si="15"/>
        <v>0.44166666666666604</v>
      </c>
      <c r="U38" s="1147">
        <f t="shared" si="16"/>
        <v>0.44722222222222158</v>
      </c>
      <c r="V38" s="1152"/>
      <c r="W38" s="35">
        <f t="shared" si="17"/>
        <v>41.29</v>
      </c>
      <c r="X38" s="1311">
        <f t="shared" si="0"/>
        <v>9.2361111111110894E-2</v>
      </c>
      <c r="Y38" s="1320">
        <v>18.768181818181858</v>
      </c>
      <c r="Z38" s="530">
        <f t="shared" si="18"/>
        <v>1.2499999999999956E-2</v>
      </c>
      <c r="AA38" s="54"/>
    </row>
    <row r="39" spans="2:27" ht="21.75" customHeight="1" x14ac:dyDescent="0.25">
      <c r="B39" s="1523"/>
      <c r="C39" s="1319">
        <v>15</v>
      </c>
      <c r="D39" s="1163"/>
      <c r="E39" s="1145">
        <f t="shared" si="1"/>
        <v>0.36736111111111064</v>
      </c>
      <c r="F39" s="245">
        <f t="shared" si="2"/>
        <v>0.37291666666666617</v>
      </c>
      <c r="G39" s="245">
        <f t="shared" si="3"/>
        <v>0.37777777777777727</v>
      </c>
      <c r="H39" s="245">
        <f t="shared" si="4"/>
        <v>0.38402777777777725</v>
      </c>
      <c r="I39" s="245">
        <f t="shared" si="5"/>
        <v>0.38680555555555501</v>
      </c>
      <c r="J39" s="245">
        <f t="shared" si="6"/>
        <v>0.39374999999999943</v>
      </c>
      <c r="K39" s="245">
        <f t="shared" si="7"/>
        <v>0.405555555555555</v>
      </c>
      <c r="L39" s="532">
        <v>0.41249999999999942</v>
      </c>
      <c r="M39" s="245">
        <f t="shared" si="8"/>
        <v>0.41597222222222163</v>
      </c>
      <c r="N39" s="245">
        <f t="shared" si="9"/>
        <v>0.41944444444444384</v>
      </c>
      <c r="O39" s="245">
        <f t="shared" si="10"/>
        <v>0.42152777777777717</v>
      </c>
      <c r="P39" s="245">
        <f t="shared" si="11"/>
        <v>0.43333333333333274</v>
      </c>
      <c r="Q39" s="245">
        <f t="shared" si="12"/>
        <v>0.43958333333333272</v>
      </c>
      <c r="R39" s="245">
        <f t="shared" si="13"/>
        <v>0.44374999999999937</v>
      </c>
      <c r="S39" s="245">
        <f t="shared" si="14"/>
        <v>0.4493055555555549</v>
      </c>
      <c r="T39" s="245">
        <f t="shared" si="15"/>
        <v>0.454166666666666</v>
      </c>
      <c r="U39" s="1147">
        <f t="shared" si="16"/>
        <v>0.45972222222222153</v>
      </c>
      <c r="V39" s="1152"/>
      <c r="W39" s="35">
        <f t="shared" si="17"/>
        <v>41.29</v>
      </c>
      <c r="X39" s="1311">
        <f t="shared" si="0"/>
        <v>9.2361111111110894E-2</v>
      </c>
      <c r="Y39" s="1320">
        <v>18.768181818181858</v>
      </c>
      <c r="Z39" s="530">
        <f t="shared" si="18"/>
        <v>1.2499999999999956E-2</v>
      </c>
      <c r="AA39" s="54"/>
    </row>
    <row r="40" spans="2:27" ht="21.75" customHeight="1" x14ac:dyDescent="0.25">
      <c r="B40" s="1523"/>
      <c r="C40" s="1319">
        <v>16</v>
      </c>
      <c r="D40" s="1163"/>
      <c r="E40" s="1145">
        <f t="shared" si="1"/>
        <v>0.37986111111111059</v>
      </c>
      <c r="F40" s="245">
        <f t="shared" si="2"/>
        <v>0.38541666666666613</v>
      </c>
      <c r="G40" s="245">
        <f t="shared" si="3"/>
        <v>0.39027777777777722</v>
      </c>
      <c r="H40" s="245">
        <f t="shared" si="4"/>
        <v>0.3965277777777772</v>
      </c>
      <c r="I40" s="245">
        <f t="shared" si="5"/>
        <v>0.39930555555555497</v>
      </c>
      <c r="J40" s="245">
        <f t="shared" si="6"/>
        <v>0.40624999999999939</v>
      </c>
      <c r="K40" s="245">
        <f t="shared" si="7"/>
        <v>0.41805555555555496</v>
      </c>
      <c r="L40" s="532">
        <v>0.42499999999999938</v>
      </c>
      <c r="M40" s="245">
        <f t="shared" si="8"/>
        <v>0.42847222222222159</v>
      </c>
      <c r="N40" s="245">
        <f t="shared" si="9"/>
        <v>0.4319444444444438</v>
      </c>
      <c r="O40" s="245">
        <f t="shared" si="10"/>
        <v>0.43402777777777712</v>
      </c>
      <c r="P40" s="245">
        <f t="shared" si="11"/>
        <v>0.44583333333333269</v>
      </c>
      <c r="Q40" s="245">
        <f t="shared" si="12"/>
        <v>0.45208333333333267</v>
      </c>
      <c r="R40" s="245">
        <f t="shared" si="13"/>
        <v>0.45624999999999932</v>
      </c>
      <c r="S40" s="245">
        <f t="shared" si="14"/>
        <v>0.46180555555555486</v>
      </c>
      <c r="T40" s="245">
        <f t="shared" si="15"/>
        <v>0.46666666666666595</v>
      </c>
      <c r="U40" s="1147">
        <f t="shared" si="16"/>
        <v>0.47222222222222149</v>
      </c>
      <c r="V40" s="1152"/>
      <c r="W40" s="35">
        <f t="shared" si="17"/>
        <v>41.29</v>
      </c>
      <c r="X40" s="1311">
        <f t="shared" si="0"/>
        <v>9.2361111111110894E-2</v>
      </c>
      <c r="Y40" s="1320">
        <v>18.768181818181858</v>
      </c>
      <c r="Z40" s="530">
        <f t="shared" si="18"/>
        <v>1.2499999999999956E-2</v>
      </c>
      <c r="AA40" s="54"/>
    </row>
    <row r="41" spans="2:27" ht="21.75" customHeight="1" x14ac:dyDescent="0.25">
      <c r="B41" s="1523"/>
      <c r="C41" s="1319">
        <v>17</v>
      </c>
      <c r="D41" s="1163"/>
      <c r="E41" s="1145">
        <f t="shared" si="1"/>
        <v>0.39236111111111055</v>
      </c>
      <c r="F41" s="245">
        <f t="shared" si="2"/>
        <v>0.39791666666666609</v>
      </c>
      <c r="G41" s="245">
        <f t="shared" si="3"/>
        <v>0.40277777777777718</v>
      </c>
      <c r="H41" s="245">
        <f t="shared" si="4"/>
        <v>0.40902777777777716</v>
      </c>
      <c r="I41" s="245">
        <f t="shared" si="5"/>
        <v>0.41180555555555493</v>
      </c>
      <c r="J41" s="245">
        <f t="shared" si="6"/>
        <v>0.41874999999999934</v>
      </c>
      <c r="K41" s="245">
        <f t="shared" si="7"/>
        <v>0.43055555555555491</v>
      </c>
      <c r="L41" s="532">
        <v>0.43749999999999933</v>
      </c>
      <c r="M41" s="245">
        <f t="shared" si="8"/>
        <v>0.44097222222222154</v>
      </c>
      <c r="N41" s="245">
        <f t="shared" si="9"/>
        <v>0.44444444444444375</v>
      </c>
      <c r="O41" s="245">
        <f t="shared" si="10"/>
        <v>0.44652777777777708</v>
      </c>
      <c r="P41" s="245">
        <f t="shared" si="11"/>
        <v>0.45833333333333265</v>
      </c>
      <c r="Q41" s="245">
        <f t="shared" si="12"/>
        <v>0.46458333333333263</v>
      </c>
      <c r="R41" s="245">
        <f t="shared" si="13"/>
        <v>0.46874999999999928</v>
      </c>
      <c r="S41" s="245">
        <f t="shared" si="14"/>
        <v>0.47430555555555481</v>
      </c>
      <c r="T41" s="245">
        <f t="shared" si="15"/>
        <v>0.47916666666666591</v>
      </c>
      <c r="U41" s="1147">
        <f t="shared" si="16"/>
        <v>0.48472222222222144</v>
      </c>
      <c r="V41" s="1152"/>
      <c r="W41" s="35">
        <f t="shared" si="17"/>
        <v>41.29</v>
      </c>
      <c r="X41" s="1311">
        <f t="shared" si="0"/>
        <v>9.2361111111110894E-2</v>
      </c>
      <c r="Y41" s="1320">
        <v>18.768181818181858</v>
      </c>
      <c r="Z41" s="530">
        <f t="shared" si="18"/>
        <v>1.2499999999999956E-2</v>
      </c>
      <c r="AA41" s="54"/>
    </row>
    <row r="42" spans="2:27" ht="21.75" customHeight="1" x14ac:dyDescent="0.25">
      <c r="B42" s="1523"/>
      <c r="C42" s="1319">
        <v>18</v>
      </c>
      <c r="D42" s="1163"/>
      <c r="E42" s="1145">
        <f t="shared" si="1"/>
        <v>0.40486111111111051</v>
      </c>
      <c r="F42" s="245">
        <f t="shared" si="2"/>
        <v>0.41041666666666604</v>
      </c>
      <c r="G42" s="245">
        <f t="shared" si="3"/>
        <v>0.41527777777777714</v>
      </c>
      <c r="H42" s="245">
        <f t="shared" si="4"/>
        <v>0.42152777777777711</v>
      </c>
      <c r="I42" s="245">
        <f t="shared" si="5"/>
        <v>0.42430555555555488</v>
      </c>
      <c r="J42" s="245">
        <f t="shared" si="6"/>
        <v>0.4312499999999993</v>
      </c>
      <c r="K42" s="245">
        <f t="shared" si="7"/>
        <v>0.44305555555555487</v>
      </c>
      <c r="L42" s="532">
        <v>0.44999999999999929</v>
      </c>
      <c r="M42" s="245">
        <f t="shared" si="8"/>
        <v>0.4534722222222215</v>
      </c>
      <c r="N42" s="245">
        <f t="shared" si="9"/>
        <v>0.45694444444444371</v>
      </c>
      <c r="O42" s="245">
        <f t="shared" si="10"/>
        <v>0.45902777777777704</v>
      </c>
      <c r="P42" s="245">
        <f t="shared" si="11"/>
        <v>0.4708333333333326</v>
      </c>
      <c r="Q42" s="245">
        <f t="shared" si="12"/>
        <v>0.47708333333333258</v>
      </c>
      <c r="R42" s="245">
        <f t="shared" si="13"/>
        <v>0.48124999999999923</v>
      </c>
      <c r="S42" s="245">
        <f t="shared" si="14"/>
        <v>0.48680555555555477</v>
      </c>
      <c r="T42" s="245">
        <f t="shared" si="15"/>
        <v>0.49166666666666586</v>
      </c>
      <c r="U42" s="1147">
        <f t="shared" si="16"/>
        <v>0.4972222222222214</v>
      </c>
      <c r="V42" s="1152"/>
      <c r="W42" s="35">
        <f t="shared" si="17"/>
        <v>41.29</v>
      </c>
      <c r="X42" s="1311">
        <f t="shared" si="0"/>
        <v>9.2361111111110894E-2</v>
      </c>
      <c r="Y42" s="1320">
        <v>18.768181818181858</v>
      </c>
      <c r="Z42" s="530">
        <f t="shared" si="18"/>
        <v>1.2499999999999956E-2</v>
      </c>
      <c r="AA42" s="54"/>
    </row>
    <row r="43" spans="2:27" ht="21.75" customHeight="1" x14ac:dyDescent="0.25">
      <c r="B43" s="1523"/>
      <c r="C43" s="1319">
        <v>19</v>
      </c>
      <c r="D43" s="1163"/>
      <c r="E43" s="1145">
        <f t="shared" si="1"/>
        <v>0.41736111111111046</v>
      </c>
      <c r="F43" s="245">
        <f t="shared" si="2"/>
        <v>0.422916666666666</v>
      </c>
      <c r="G43" s="245">
        <f t="shared" si="3"/>
        <v>0.42777777777777709</v>
      </c>
      <c r="H43" s="245">
        <f t="shared" si="4"/>
        <v>0.43402777777777707</v>
      </c>
      <c r="I43" s="245">
        <f t="shared" si="5"/>
        <v>0.43680555555555484</v>
      </c>
      <c r="J43" s="245">
        <f t="shared" si="6"/>
        <v>0.44374999999999926</v>
      </c>
      <c r="K43" s="245">
        <f t="shared" si="7"/>
        <v>0.45555555555555483</v>
      </c>
      <c r="L43" s="532">
        <v>0.46249999999999925</v>
      </c>
      <c r="M43" s="245">
        <f t="shared" si="8"/>
        <v>0.46597222222222145</v>
      </c>
      <c r="N43" s="245">
        <f t="shared" si="9"/>
        <v>0.46944444444444366</v>
      </c>
      <c r="O43" s="245">
        <f t="shared" si="10"/>
        <v>0.47152777777777699</v>
      </c>
      <c r="P43" s="245">
        <f t="shared" si="11"/>
        <v>0.48333333333333256</v>
      </c>
      <c r="Q43" s="245">
        <f t="shared" si="12"/>
        <v>0.48958333333333254</v>
      </c>
      <c r="R43" s="245">
        <f t="shared" si="13"/>
        <v>0.49374999999999919</v>
      </c>
      <c r="S43" s="245">
        <f t="shared" si="14"/>
        <v>0.49930555555555473</v>
      </c>
      <c r="T43" s="245">
        <f t="shared" si="15"/>
        <v>0.50416666666666587</v>
      </c>
      <c r="U43" s="1147">
        <f t="shared" si="16"/>
        <v>0.50972222222222141</v>
      </c>
      <c r="V43" s="1152"/>
      <c r="W43" s="35">
        <f t="shared" si="17"/>
        <v>41.29</v>
      </c>
      <c r="X43" s="1311">
        <f t="shared" si="0"/>
        <v>9.236111111111095E-2</v>
      </c>
      <c r="Y43" s="1320">
        <v>18.768181818181858</v>
      </c>
      <c r="Z43" s="530">
        <f t="shared" si="18"/>
        <v>1.2499999999999956E-2</v>
      </c>
      <c r="AA43" s="54"/>
    </row>
    <row r="44" spans="2:27" ht="21.75" customHeight="1" x14ac:dyDescent="0.25">
      <c r="B44" s="1523"/>
      <c r="C44" s="1319">
        <v>20</v>
      </c>
      <c r="D44" s="1163"/>
      <c r="E44" s="1145">
        <f t="shared" si="1"/>
        <v>0.42986111111111042</v>
      </c>
      <c r="F44" s="245">
        <f t="shared" si="2"/>
        <v>0.43541666666666595</v>
      </c>
      <c r="G44" s="245">
        <f t="shared" si="3"/>
        <v>0.44027777777777705</v>
      </c>
      <c r="H44" s="245">
        <f t="shared" si="4"/>
        <v>0.44652777777777702</v>
      </c>
      <c r="I44" s="245">
        <f t="shared" si="5"/>
        <v>0.44930555555555479</v>
      </c>
      <c r="J44" s="245">
        <f t="shared" si="6"/>
        <v>0.45624999999999921</v>
      </c>
      <c r="K44" s="245">
        <f t="shared" si="7"/>
        <v>0.46805555555555478</v>
      </c>
      <c r="L44" s="532">
        <v>0.4749999999999992</v>
      </c>
      <c r="M44" s="245">
        <f t="shared" si="8"/>
        <v>0.47847222222222141</v>
      </c>
      <c r="N44" s="245">
        <f t="shared" si="9"/>
        <v>0.48194444444444362</v>
      </c>
      <c r="O44" s="245">
        <f t="shared" si="10"/>
        <v>0.48402777777777695</v>
      </c>
      <c r="P44" s="245">
        <f t="shared" si="11"/>
        <v>0.49583333333333252</v>
      </c>
      <c r="Q44" s="245">
        <f t="shared" si="12"/>
        <v>0.50208333333333255</v>
      </c>
      <c r="R44" s="245">
        <f t="shared" si="13"/>
        <v>0.5062499999999992</v>
      </c>
      <c r="S44" s="245">
        <f t="shared" si="14"/>
        <v>0.51180555555555474</v>
      </c>
      <c r="T44" s="245">
        <f t="shared" si="15"/>
        <v>0.51666666666666583</v>
      </c>
      <c r="U44" s="1147">
        <f t="shared" si="16"/>
        <v>0.52222222222222137</v>
      </c>
      <c r="V44" s="1152"/>
      <c r="W44" s="35">
        <f t="shared" si="17"/>
        <v>41.29</v>
      </c>
      <c r="X44" s="1311">
        <f t="shared" si="0"/>
        <v>9.236111111111095E-2</v>
      </c>
      <c r="Y44" s="1320">
        <v>18.768181818181858</v>
      </c>
      <c r="Z44" s="530">
        <f t="shared" si="18"/>
        <v>1.2499999999999956E-2</v>
      </c>
      <c r="AA44" s="54"/>
    </row>
    <row r="45" spans="2:27" ht="21.75" customHeight="1" x14ac:dyDescent="0.25">
      <c r="B45" s="1523"/>
      <c r="C45" s="1319">
        <v>21</v>
      </c>
      <c r="D45" s="1163"/>
      <c r="E45" s="1145">
        <f t="shared" si="1"/>
        <v>0.44236111111111037</v>
      </c>
      <c r="F45" s="245">
        <f t="shared" si="2"/>
        <v>0.44791666666666591</v>
      </c>
      <c r="G45" s="245">
        <f t="shared" si="3"/>
        <v>0.452777777777777</v>
      </c>
      <c r="H45" s="245">
        <f t="shared" si="4"/>
        <v>0.45902777777777698</v>
      </c>
      <c r="I45" s="245">
        <f t="shared" si="5"/>
        <v>0.46180555555555475</v>
      </c>
      <c r="J45" s="245">
        <f t="shared" si="6"/>
        <v>0.46874999999999917</v>
      </c>
      <c r="K45" s="245">
        <f t="shared" si="7"/>
        <v>0.48055555555555474</v>
      </c>
      <c r="L45" s="532">
        <v>0.48749999999999916</v>
      </c>
      <c r="M45" s="245">
        <f t="shared" si="8"/>
        <v>0.49097222222222137</v>
      </c>
      <c r="N45" s="245">
        <f t="shared" si="9"/>
        <v>0.49444444444444358</v>
      </c>
      <c r="O45" s="245">
        <f t="shared" si="10"/>
        <v>0.4965277777777769</v>
      </c>
      <c r="P45" s="245">
        <f t="shared" si="11"/>
        <v>0.50833333333333242</v>
      </c>
      <c r="Q45" s="245">
        <f t="shared" si="12"/>
        <v>0.51458333333333239</v>
      </c>
      <c r="R45" s="245">
        <f t="shared" si="13"/>
        <v>0.51874999999999905</v>
      </c>
      <c r="S45" s="245">
        <f t="shared" si="14"/>
        <v>0.52430555555555458</v>
      </c>
      <c r="T45" s="245">
        <f t="shared" si="15"/>
        <v>0.52916666666666567</v>
      </c>
      <c r="U45" s="1147">
        <f t="shared" si="16"/>
        <v>0.53472222222222121</v>
      </c>
      <c r="V45" s="1152"/>
      <c r="W45" s="35">
        <f t="shared" si="17"/>
        <v>41.29</v>
      </c>
      <c r="X45" s="1311">
        <f t="shared" si="0"/>
        <v>9.2361111111110838E-2</v>
      </c>
      <c r="Y45" s="1320">
        <v>18.768181818181858</v>
      </c>
      <c r="Z45" s="530">
        <f t="shared" si="18"/>
        <v>1.2499999999999956E-2</v>
      </c>
      <c r="AA45" s="54"/>
    </row>
    <row r="46" spans="2:27" ht="21.75" customHeight="1" x14ac:dyDescent="0.25">
      <c r="B46" s="1523"/>
      <c r="C46" s="1319">
        <v>22</v>
      </c>
      <c r="D46" s="1163"/>
      <c r="E46" s="1145">
        <f t="shared" si="1"/>
        <v>0.45486111111111033</v>
      </c>
      <c r="F46" s="245">
        <f t="shared" si="2"/>
        <v>0.46041666666666586</v>
      </c>
      <c r="G46" s="245">
        <f t="shared" si="3"/>
        <v>0.46527777777777696</v>
      </c>
      <c r="H46" s="245">
        <f t="shared" si="4"/>
        <v>0.47152777777777694</v>
      </c>
      <c r="I46" s="245">
        <f t="shared" si="5"/>
        <v>0.4743055555555547</v>
      </c>
      <c r="J46" s="245">
        <f t="shared" si="6"/>
        <v>0.48124999999999912</v>
      </c>
      <c r="K46" s="245">
        <f t="shared" si="7"/>
        <v>0.49305555555555469</v>
      </c>
      <c r="L46" s="532">
        <v>0.49999999999999911</v>
      </c>
      <c r="M46" s="245">
        <f t="shared" si="8"/>
        <v>0.50347222222222132</v>
      </c>
      <c r="N46" s="245">
        <f t="shared" si="9"/>
        <v>0.50694444444444353</v>
      </c>
      <c r="O46" s="245">
        <f t="shared" si="10"/>
        <v>0.50902777777777686</v>
      </c>
      <c r="P46" s="245">
        <f t="shared" si="11"/>
        <v>0.52083333333333237</v>
      </c>
      <c r="Q46" s="245">
        <f t="shared" si="12"/>
        <v>0.52708333333333235</v>
      </c>
      <c r="R46" s="245">
        <f t="shared" si="13"/>
        <v>0.531249999999999</v>
      </c>
      <c r="S46" s="245">
        <f t="shared" si="14"/>
        <v>0.53680555555555454</v>
      </c>
      <c r="T46" s="245">
        <f t="shared" si="15"/>
        <v>0.54166666666666563</v>
      </c>
      <c r="U46" s="1147">
        <f t="shared" si="16"/>
        <v>0.54722222222222117</v>
      </c>
      <c r="V46" s="1152"/>
      <c r="W46" s="35">
        <f t="shared" si="17"/>
        <v>41.29</v>
      </c>
      <c r="X46" s="1311">
        <f t="shared" si="0"/>
        <v>9.2361111111110838E-2</v>
      </c>
      <c r="Y46" s="1320">
        <v>18.768181818181858</v>
      </c>
      <c r="Z46" s="530">
        <f t="shared" si="18"/>
        <v>1.2499999999999956E-2</v>
      </c>
      <c r="AA46" s="54"/>
    </row>
    <row r="47" spans="2:27" ht="21.75" customHeight="1" x14ac:dyDescent="0.25">
      <c r="B47" s="1523"/>
      <c r="C47" s="1319">
        <v>23</v>
      </c>
      <c r="D47" s="1163"/>
      <c r="E47" s="1145">
        <f t="shared" si="1"/>
        <v>0.46736111111111028</v>
      </c>
      <c r="F47" s="245">
        <f t="shared" si="2"/>
        <v>0.47291666666666582</v>
      </c>
      <c r="G47" s="245">
        <f t="shared" si="3"/>
        <v>0.47777777777777691</v>
      </c>
      <c r="H47" s="245">
        <f t="shared" si="4"/>
        <v>0.48402777777777689</v>
      </c>
      <c r="I47" s="245">
        <f t="shared" si="5"/>
        <v>0.48680555555555466</v>
      </c>
      <c r="J47" s="245">
        <f t="shared" si="6"/>
        <v>0.49374999999999908</v>
      </c>
      <c r="K47" s="245">
        <f t="shared" si="7"/>
        <v>0.50555555555555465</v>
      </c>
      <c r="L47" s="532">
        <v>0.51249999999999907</v>
      </c>
      <c r="M47" s="245">
        <f t="shared" si="8"/>
        <v>0.51597222222222128</v>
      </c>
      <c r="N47" s="245">
        <f t="shared" si="9"/>
        <v>0.51944444444444349</v>
      </c>
      <c r="O47" s="245">
        <f t="shared" si="10"/>
        <v>0.52152777777777681</v>
      </c>
      <c r="P47" s="245">
        <f t="shared" si="11"/>
        <v>0.53333333333333233</v>
      </c>
      <c r="Q47" s="245">
        <f t="shared" si="12"/>
        <v>0.5395833333333323</v>
      </c>
      <c r="R47" s="245">
        <f t="shared" si="13"/>
        <v>0.54374999999999896</v>
      </c>
      <c r="S47" s="245">
        <f t="shared" si="14"/>
        <v>0.54930555555555449</v>
      </c>
      <c r="T47" s="245">
        <f t="shared" si="15"/>
        <v>0.55416666666666559</v>
      </c>
      <c r="U47" s="1147">
        <f t="shared" si="16"/>
        <v>0.55972222222222112</v>
      </c>
      <c r="V47" s="1152"/>
      <c r="W47" s="35">
        <f t="shared" si="17"/>
        <v>41.29</v>
      </c>
      <c r="X47" s="1311">
        <f t="shared" si="0"/>
        <v>9.2361111111110838E-2</v>
      </c>
      <c r="Y47" s="1320">
        <v>18.768181818181858</v>
      </c>
      <c r="Z47" s="530">
        <f t="shared" si="18"/>
        <v>1.2499999999999956E-2</v>
      </c>
      <c r="AA47" s="54"/>
    </row>
    <row r="48" spans="2:27" ht="21.75" customHeight="1" x14ac:dyDescent="0.25">
      <c r="B48" s="1523"/>
      <c r="C48" s="1319">
        <v>24</v>
      </c>
      <c r="D48" s="1163"/>
      <c r="E48" s="1145">
        <f t="shared" si="1"/>
        <v>0.47986111111111029</v>
      </c>
      <c r="F48" s="245">
        <f t="shared" si="2"/>
        <v>0.48541666666666583</v>
      </c>
      <c r="G48" s="245">
        <f t="shared" si="3"/>
        <v>0.49027777777777692</v>
      </c>
      <c r="H48" s="245">
        <f t="shared" si="4"/>
        <v>0.4965277777777769</v>
      </c>
      <c r="I48" s="245">
        <f t="shared" si="5"/>
        <v>0.49930555555555467</v>
      </c>
      <c r="J48" s="245">
        <f t="shared" si="6"/>
        <v>0.50624999999999909</v>
      </c>
      <c r="K48" s="245">
        <f t="shared" si="7"/>
        <v>0.5180555555555546</v>
      </c>
      <c r="L48" s="532">
        <v>0.52499999999999902</v>
      </c>
      <c r="M48" s="245">
        <f t="shared" si="8"/>
        <v>0.52847222222222123</v>
      </c>
      <c r="N48" s="245">
        <f t="shared" si="9"/>
        <v>0.53194444444444344</v>
      </c>
      <c r="O48" s="245">
        <f t="shared" si="10"/>
        <v>0.53402777777777677</v>
      </c>
      <c r="P48" s="245">
        <f t="shared" si="11"/>
        <v>0.54583333333333228</v>
      </c>
      <c r="Q48" s="245">
        <f t="shared" si="12"/>
        <v>0.55208333333333226</v>
      </c>
      <c r="R48" s="245">
        <f t="shared" si="13"/>
        <v>0.55624999999999891</v>
      </c>
      <c r="S48" s="245">
        <f t="shared" si="14"/>
        <v>0.56180555555555445</v>
      </c>
      <c r="T48" s="245">
        <f t="shared" si="15"/>
        <v>0.56666666666666554</v>
      </c>
      <c r="U48" s="1147">
        <f t="shared" si="16"/>
        <v>0.57222222222222108</v>
      </c>
      <c r="V48" s="1152"/>
      <c r="W48" s="35">
        <f t="shared" si="17"/>
        <v>41.29</v>
      </c>
      <c r="X48" s="1311">
        <f t="shared" si="0"/>
        <v>9.2361111111110783E-2</v>
      </c>
      <c r="Y48" s="1320">
        <v>18.768181818181858</v>
      </c>
      <c r="Z48" s="530">
        <f t="shared" si="18"/>
        <v>1.2499999999999956E-2</v>
      </c>
      <c r="AA48" s="54"/>
    </row>
    <row r="49" spans="2:27" ht="21.75" customHeight="1" x14ac:dyDescent="0.25">
      <c r="B49" s="1523"/>
      <c r="C49" s="1319">
        <v>25</v>
      </c>
      <c r="D49" s="1163"/>
      <c r="E49" s="1145">
        <f t="shared" si="1"/>
        <v>0.49236111111111025</v>
      </c>
      <c r="F49" s="245">
        <f t="shared" si="2"/>
        <v>0.49791666666666579</v>
      </c>
      <c r="G49" s="245">
        <f t="shared" si="3"/>
        <v>0.50277777777777688</v>
      </c>
      <c r="H49" s="245">
        <f t="shared" si="4"/>
        <v>0.50902777777777686</v>
      </c>
      <c r="I49" s="245">
        <f t="shared" si="5"/>
        <v>0.51180555555555463</v>
      </c>
      <c r="J49" s="245">
        <f t="shared" si="6"/>
        <v>0.51874999999999905</v>
      </c>
      <c r="K49" s="245">
        <f t="shared" si="7"/>
        <v>0.53055555555555456</v>
      </c>
      <c r="L49" s="532">
        <v>0.53749999999999898</v>
      </c>
      <c r="M49" s="245">
        <f t="shared" si="8"/>
        <v>0.54097222222222119</v>
      </c>
      <c r="N49" s="245">
        <f t="shared" si="9"/>
        <v>0.5444444444444434</v>
      </c>
      <c r="O49" s="245">
        <f t="shared" si="10"/>
        <v>0.54652777777777672</v>
      </c>
      <c r="P49" s="245">
        <f t="shared" si="11"/>
        <v>0.55833333333333224</v>
      </c>
      <c r="Q49" s="245">
        <f t="shared" si="12"/>
        <v>0.56458333333333222</v>
      </c>
      <c r="R49" s="245">
        <f t="shared" si="13"/>
        <v>0.56874999999999887</v>
      </c>
      <c r="S49" s="245">
        <f t="shared" si="14"/>
        <v>0.5743055555555544</v>
      </c>
      <c r="T49" s="245">
        <f t="shared" si="15"/>
        <v>0.5791666666666655</v>
      </c>
      <c r="U49" s="1147">
        <f t="shared" si="16"/>
        <v>0.58472222222222103</v>
      </c>
      <c r="V49" s="1152"/>
      <c r="W49" s="35">
        <f t="shared" si="17"/>
        <v>41.29</v>
      </c>
      <c r="X49" s="1311">
        <f t="shared" si="0"/>
        <v>9.2361111111110783E-2</v>
      </c>
      <c r="Y49" s="1320">
        <v>18.768181818181858</v>
      </c>
      <c r="Z49" s="530">
        <f t="shared" si="18"/>
        <v>1.2499999999999956E-2</v>
      </c>
      <c r="AA49" s="54"/>
    </row>
    <row r="50" spans="2:27" ht="21.75" customHeight="1" x14ac:dyDescent="0.25">
      <c r="B50" s="1523"/>
      <c r="C50" s="1319">
        <v>26</v>
      </c>
      <c r="D50" s="1163"/>
      <c r="E50" s="1145">
        <f t="shared" si="1"/>
        <v>0.50486111111111021</v>
      </c>
      <c r="F50" s="245">
        <f t="shared" si="2"/>
        <v>0.51041666666666574</v>
      </c>
      <c r="G50" s="245">
        <f t="shared" si="3"/>
        <v>0.51527777777777684</v>
      </c>
      <c r="H50" s="245">
        <f t="shared" si="4"/>
        <v>0.52152777777777681</v>
      </c>
      <c r="I50" s="245">
        <f t="shared" si="5"/>
        <v>0.52430555555555458</v>
      </c>
      <c r="J50" s="245">
        <f t="shared" si="6"/>
        <v>0.531249999999999</v>
      </c>
      <c r="K50" s="245">
        <f t="shared" si="7"/>
        <v>0.54305555555555451</v>
      </c>
      <c r="L50" s="532">
        <v>0.54999999999999893</v>
      </c>
      <c r="M50" s="245">
        <f t="shared" si="8"/>
        <v>0.55347222222222114</v>
      </c>
      <c r="N50" s="245">
        <f t="shared" si="9"/>
        <v>0.55694444444444335</v>
      </c>
      <c r="O50" s="245">
        <f t="shared" si="10"/>
        <v>0.55902777777777668</v>
      </c>
      <c r="P50" s="245">
        <f t="shared" si="11"/>
        <v>0.57083333333333219</v>
      </c>
      <c r="Q50" s="245">
        <f t="shared" si="12"/>
        <v>0.57708333333333217</v>
      </c>
      <c r="R50" s="245">
        <f t="shared" si="13"/>
        <v>0.58124999999999882</v>
      </c>
      <c r="S50" s="245">
        <f t="shared" si="14"/>
        <v>0.58680555555555436</v>
      </c>
      <c r="T50" s="245">
        <f t="shared" si="15"/>
        <v>0.59166666666666545</v>
      </c>
      <c r="U50" s="1147">
        <f t="shared" si="16"/>
        <v>0.59722222222222099</v>
      </c>
      <c r="V50" s="1152"/>
      <c r="W50" s="35">
        <f t="shared" si="17"/>
        <v>41.29</v>
      </c>
      <c r="X50" s="1311">
        <f t="shared" si="0"/>
        <v>9.2361111111110783E-2</v>
      </c>
      <c r="Y50" s="1320">
        <v>18.768181818181858</v>
      </c>
      <c r="Z50" s="530">
        <f t="shared" si="18"/>
        <v>1.2499999999999956E-2</v>
      </c>
      <c r="AA50" s="54"/>
    </row>
    <row r="51" spans="2:27" ht="21.75" customHeight="1" x14ac:dyDescent="0.25">
      <c r="B51" s="1523"/>
      <c r="C51" s="1319">
        <v>27</v>
      </c>
      <c r="D51" s="1163"/>
      <c r="E51" s="1145">
        <f t="shared" si="1"/>
        <v>0.51736111111111016</v>
      </c>
      <c r="F51" s="245">
        <f t="shared" si="2"/>
        <v>0.5229166666666657</v>
      </c>
      <c r="G51" s="245">
        <f t="shared" si="3"/>
        <v>0.52777777777777679</v>
      </c>
      <c r="H51" s="245">
        <f t="shared" si="4"/>
        <v>0.53402777777777677</v>
      </c>
      <c r="I51" s="245">
        <f t="shared" si="5"/>
        <v>0.53680555555555454</v>
      </c>
      <c r="J51" s="245">
        <f t="shared" si="6"/>
        <v>0.54374999999999896</v>
      </c>
      <c r="K51" s="245">
        <f t="shared" si="7"/>
        <v>0.55555555555555447</v>
      </c>
      <c r="L51" s="532">
        <v>0.56249999999999889</v>
      </c>
      <c r="M51" s="245">
        <f t="shared" si="8"/>
        <v>0.5659722222222211</v>
      </c>
      <c r="N51" s="245">
        <f t="shared" si="9"/>
        <v>0.56944444444444331</v>
      </c>
      <c r="O51" s="245">
        <f t="shared" si="10"/>
        <v>0.57152777777777664</v>
      </c>
      <c r="P51" s="245">
        <f t="shared" si="11"/>
        <v>0.58333333333333215</v>
      </c>
      <c r="Q51" s="245">
        <f t="shared" si="12"/>
        <v>0.58958333333333213</v>
      </c>
      <c r="R51" s="245">
        <f t="shared" si="13"/>
        <v>0.59374999999999878</v>
      </c>
      <c r="S51" s="245">
        <f t="shared" si="14"/>
        <v>0.59930555555555431</v>
      </c>
      <c r="T51" s="245">
        <f t="shared" si="15"/>
        <v>0.60416666666666541</v>
      </c>
      <c r="U51" s="1147">
        <f t="shared" si="16"/>
        <v>0.60972222222222094</v>
      </c>
      <c r="V51" s="1152"/>
      <c r="W51" s="35">
        <f t="shared" si="17"/>
        <v>41.29</v>
      </c>
      <c r="X51" s="1311">
        <f t="shared" si="0"/>
        <v>9.2361111111110783E-2</v>
      </c>
      <c r="Y51" s="1320">
        <v>18.768181818181883</v>
      </c>
      <c r="Z51" s="530">
        <f t="shared" si="18"/>
        <v>1.2499999999999956E-2</v>
      </c>
      <c r="AA51" s="54"/>
    </row>
    <row r="52" spans="2:27" ht="21.75" customHeight="1" x14ac:dyDescent="0.25">
      <c r="B52" s="1523"/>
      <c r="C52" s="1319">
        <v>28</v>
      </c>
      <c r="D52" s="1163"/>
      <c r="E52" s="1145">
        <f t="shared" si="1"/>
        <v>0.52986111111111012</v>
      </c>
      <c r="F52" s="245">
        <f t="shared" si="2"/>
        <v>0.53541666666666565</v>
      </c>
      <c r="G52" s="245">
        <f t="shared" si="3"/>
        <v>0.54027777777777675</v>
      </c>
      <c r="H52" s="245">
        <f t="shared" si="4"/>
        <v>0.54652777777777672</v>
      </c>
      <c r="I52" s="245">
        <f t="shared" si="5"/>
        <v>0.54930555555555449</v>
      </c>
      <c r="J52" s="245">
        <f t="shared" si="6"/>
        <v>0.55624999999999891</v>
      </c>
      <c r="K52" s="245">
        <f t="shared" si="7"/>
        <v>0.56805555555555443</v>
      </c>
      <c r="L52" s="532">
        <v>0.57499999999999885</v>
      </c>
      <c r="M52" s="245">
        <f t="shared" si="8"/>
        <v>0.57847222222222106</v>
      </c>
      <c r="N52" s="245">
        <f t="shared" si="9"/>
        <v>0.58194444444444327</v>
      </c>
      <c r="O52" s="245">
        <f t="shared" si="10"/>
        <v>0.58402777777777659</v>
      </c>
      <c r="P52" s="245">
        <f t="shared" si="11"/>
        <v>0.5958333333333321</v>
      </c>
      <c r="Q52" s="245">
        <f t="shared" si="12"/>
        <v>0.60208333333333208</v>
      </c>
      <c r="R52" s="245">
        <f t="shared" si="13"/>
        <v>0.60624999999999873</v>
      </c>
      <c r="S52" s="245">
        <f t="shared" si="14"/>
        <v>0.61180555555555427</v>
      </c>
      <c r="T52" s="245">
        <f t="shared" si="15"/>
        <v>0.61666666666666536</v>
      </c>
      <c r="U52" s="1147">
        <f t="shared" si="16"/>
        <v>0.6222222222222209</v>
      </c>
      <c r="V52" s="1152"/>
      <c r="W52" s="35">
        <f t="shared" si="17"/>
        <v>41.29</v>
      </c>
      <c r="X52" s="1311">
        <f t="shared" si="0"/>
        <v>9.2361111111110783E-2</v>
      </c>
      <c r="Y52" s="1320">
        <v>18.768181818181883</v>
      </c>
      <c r="Z52" s="530">
        <f t="shared" si="18"/>
        <v>1.2499999999999956E-2</v>
      </c>
      <c r="AA52" s="54"/>
    </row>
    <row r="53" spans="2:27" ht="21.75" customHeight="1" x14ac:dyDescent="0.25">
      <c r="B53" s="1523"/>
      <c r="C53" s="1319">
        <v>29</v>
      </c>
      <c r="D53" s="1163"/>
      <c r="E53" s="1145">
        <f t="shared" si="1"/>
        <v>0.54236111111111007</v>
      </c>
      <c r="F53" s="245">
        <f t="shared" si="2"/>
        <v>0.54791666666666561</v>
      </c>
      <c r="G53" s="245">
        <f t="shared" si="3"/>
        <v>0.5527777777777767</v>
      </c>
      <c r="H53" s="245">
        <f t="shared" si="4"/>
        <v>0.55902777777777668</v>
      </c>
      <c r="I53" s="245">
        <f t="shared" si="5"/>
        <v>0.56180555555555445</v>
      </c>
      <c r="J53" s="245">
        <f t="shared" si="6"/>
        <v>0.56874999999999887</v>
      </c>
      <c r="K53" s="245">
        <f t="shared" si="7"/>
        <v>0.58055555555555438</v>
      </c>
      <c r="L53" s="532">
        <v>0.5874999999999988</v>
      </c>
      <c r="M53" s="245">
        <f t="shared" si="8"/>
        <v>0.59097222222222101</v>
      </c>
      <c r="N53" s="245">
        <f t="shared" si="9"/>
        <v>0.59444444444444322</v>
      </c>
      <c r="O53" s="245">
        <f t="shared" si="10"/>
        <v>0.59652777777777655</v>
      </c>
      <c r="P53" s="245">
        <f t="shared" si="11"/>
        <v>0.60833333333333206</v>
      </c>
      <c r="Q53" s="245">
        <f t="shared" si="12"/>
        <v>0.61458333333333204</v>
      </c>
      <c r="R53" s="245">
        <f t="shared" si="13"/>
        <v>0.61874999999999869</v>
      </c>
      <c r="S53" s="245">
        <f t="shared" si="14"/>
        <v>0.62430555555555423</v>
      </c>
      <c r="T53" s="245">
        <f t="shared" si="15"/>
        <v>0.62916666666666532</v>
      </c>
      <c r="U53" s="1147">
        <f t="shared" si="16"/>
        <v>0.63472222222222086</v>
      </c>
      <c r="V53" s="1152"/>
      <c r="W53" s="35">
        <f t="shared" si="17"/>
        <v>41.29</v>
      </c>
      <c r="X53" s="1311">
        <f t="shared" si="0"/>
        <v>9.2361111111110783E-2</v>
      </c>
      <c r="Y53" s="1320">
        <v>18.768181818181883</v>
      </c>
      <c r="Z53" s="530">
        <f t="shared" si="18"/>
        <v>1.2499999999999956E-2</v>
      </c>
      <c r="AA53" s="54"/>
    </row>
    <row r="54" spans="2:27" ht="21.75" customHeight="1" x14ac:dyDescent="0.25">
      <c r="B54" s="1523"/>
      <c r="C54" s="1319">
        <v>30</v>
      </c>
      <c r="D54" s="1163"/>
      <c r="E54" s="1145">
        <f t="shared" si="1"/>
        <v>0.55486111111111003</v>
      </c>
      <c r="F54" s="245">
        <f t="shared" si="2"/>
        <v>0.56041666666666556</v>
      </c>
      <c r="G54" s="245">
        <f t="shared" si="3"/>
        <v>0.56527777777777666</v>
      </c>
      <c r="H54" s="245">
        <f t="shared" si="4"/>
        <v>0.57152777777777664</v>
      </c>
      <c r="I54" s="245">
        <f t="shared" si="5"/>
        <v>0.5743055555555544</v>
      </c>
      <c r="J54" s="245">
        <f t="shared" si="6"/>
        <v>0.58124999999999882</v>
      </c>
      <c r="K54" s="245">
        <f t="shared" si="7"/>
        <v>0.59305555555555434</v>
      </c>
      <c r="L54" s="532">
        <v>0.59999999999999876</v>
      </c>
      <c r="M54" s="245">
        <f t="shared" si="8"/>
        <v>0.60347222222222097</v>
      </c>
      <c r="N54" s="245">
        <f t="shared" si="9"/>
        <v>0.60694444444444318</v>
      </c>
      <c r="O54" s="245">
        <f t="shared" si="10"/>
        <v>0.6090277777777765</v>
      </c>
      <c r="P54" s="245">
        <f t="shared" si="11"/>
        <v>0.62083333333333202</v>
      </c>
      <c r="Q54" s="245">
        <f t="shared" si="12"/>
        <v>0.62708333333333199</v>
      </c>
      <c r="R54" s="245">
        <f t="shared" si="13"/>
        <v>0.63124999999999865</v>
      </c>
      <c r="S54" s="245">
        <f t="shared" si="14"/>
        <v>0.63680555555555418</v>
      </c>
      <c r="T54" s="245">
        <f t="shared" si="15"/>
        <v>0.64166666666666528</v>
      </c>
      <c r="U54" s="1147">
        <f t="shared" si="16"/>
        <v>0.64722222222222081</v>
      </c>
      <c r="V54" s="1152"/>
      <c r="W54" s="35">
        <f t="shared" si="17"/>
        <v>41.29</v>
      </c>
      <c r="X54" s="1311">
        <f t="shared" si="0"/>
        <v>9.2361111111110783E-2</v>
      </c>
      <c r="Y54" s="1320">
        <v>18.768181818181883</v>
      </c>
      <c r="Z54" s="530">
        <f t="shared" si="18"/>
        <v>1.2499999999999956E-2</v>
      </c>
      <c r="AA54" s="54"/>
    </row>
    <row r="55" spans="2:27" ht="21.75" customHeight="1" x14ac:dyDescent="0.25">
      <c r="B55" s="1523"/>
      <c r="C55" s="1319">
        <v>31</v>
      </c>
      <c r="D55" s="1163"/>
      <c r="E55" s="1145">
        <f t="shared" si="1"/>
        <v>0.56736111111110998</v>
      </c>
      <c r="F55" s="245">
        <f t="shared" si="2"/>
        <v>0.57291666666666552</v>
      </c>
      <c r="G55" s="245">
        <f t="shared" si="3"/>
        <v>0.57777777777777661</v>
      </c>
      <c r="H55" s="245">
        <f t="shared" si="4"/>
        <v>0.58402777777777659</v>
      </c>
      <c r="I55" s="245">
        <f t="shared" si="5"/>
        <v>0.58680555555555436</v>
      </c>
      <c r="J55" s="245">
        <f t="shared" si="6"/>
        <v>0.59374999999999878</v>
      </c>
      <c r="K55" s="245">
        <f t="shared" si="7"/>
        <v>0.60555555555555429</v>
      </c>
      <c r="L55" s="532">
        <v>0.61249999999999871</v>
      </c>
      <c r="M55" s="245">
        <f t="shared" si="8"/>
        <v>0.61597222222222092</v>
      </c>
      <c r="N55" s="245">
        <f t="shared" si="9"/>
        <v>0.61944444444444313</v>
      </c>
      <c r="O55" s="245">
        <f t="shared" si="10"/>
        <v>0.62152777777777646</v>
      </c>
      <c r="P55" s="245">
        <f t="shared" si="11"/>
        <v>0.63333333333333197</v>
      </c>
      <c r="Q55" s="245">
        <f t="shared" si="12"/>
        <v>0.63958333333333195</v>
      </c>
      <c r="R55" s="245">
        <f t="shared" si="13"/>
        <v>0.6437499999999986</v>
      </c>
      <c r="S55" s="245">
        <f t="shared" si="14"/>
        <v>0.64930555555555414</v>
      </c>
      <c r="T55" s="245">
        <f t="shared" si="15"/>
        <v>0.65416666666666523</v>
      </c>
      <c r="U55" s="1147">
        <f t="shared" si="16"/>
        <v>0.65972222222222077</v>
      </c>
      <c r="V55" s="1152"/>
      <c r="W55" s="35">
        <f t="shared" si="17"/>
        <v>41.29</v>
      </c>
      <c r="X55" s="1311">
        <f t="shared" si="0"/>
        <v>9.2361111111110783E-2</v>
      </c>
      <c r="Y55" s="1320">
        <v>18.768181818181883</v>
      </c>
      <c r="Z55" s="530">
        <f t="shared" si="18"/>
        <v>1.2499999999999956E-2</v>
      </c>
      <c r="AA55" s="54"/>
    </row>
    <row r="56" spans="2:27" ht="21.75" customHeight="1" x14ac:dyDescent="0.25">
      <c r="B56" s="1523"/>
      <c r="C56" s="1319">
        <v>32</v>
      </c>
      <c r="D56" s="1163"/>
      <c r="E56" s="1145">
        <f t="shared" si="1"/>
        <v>0.57986111111110994</v>
      </c>
      <c r="F56" s="245">
        <f t="shared" si="2"/>
        <v>0.58541666666666548</v>
      </c>
      <c r="G56" s="245">
        <f t="shared" si="3"/>
        <v>0.59027777777777657</v>
      </c>
      <c r="H56" s="245">
        <f t="shared" si="4"/>
        <v>0.59652777777777655</v>
      </c>
      <c r="I56" s="245">
        <f t="shared" si="5"/>
        <v>0.59930555555555431</v>
      </c>
      <c r="J56" s="245">
        <f t="shared" si="6"/>
        <v>0.60624999999999873</v>
      </c>
      <c r="K56" s="245">
        <f t="shared" si="7"/>
        <v>0.61805555555555425</v>
      </c>
      <c r="L56" s="532">
        <v>0.62499999999999867</v>
      </c>
      <c r="M56" s="245">
        <f t="shared" si="8"/>
        <v>0.62847222222222088</v>
      </c>
      <c r="N56" s="245">
        <f t="shared" si="9"/>
        <v>0.63194444444444309</v>
      </c>
      <c r="O56" s="245">
        <f t="shared" si="10"/>
        <v>0.63402777777777641</v>
      </c>
      <c r="P56" s="245">
        <f t="shared" si="11"/>
        <v>0.64583333333333193</v>
      </c>
      <c r="Q56" s="245">
        <f t="shared" si="12"/>
        <v>0.6520833333333319</v>
      </c>
      <c r="R56" s="245">
        <f t="shared" si="13"/>
        <v>0.65624999999999856</v>
      </c>
      <c r="S56" s="245">
        <f t="shared" si="14"/>
        <v>0.66180555555555409</v>
      </c>
      <c r="T56" s="245">
        <f t="shared" si="15"/>
        <v>0.66666666666666519</v>
      </c>
      <c r="U56" s="1147">
        <f t="shared" si="16"/>
        <v>0.67222222222222072</v>
      </c>
      <c r="V56" s="1152"/>
      <c r="W56" s="35">
        <f t="shared" si="17"/>
        <v>41.29</v>
      </c>
      <c r="X56" s="1311">
        <f t="shared" si="0"/>
        <v>9.2361111111110783E-2</v>
      </c>
      <c r="Y56" s="1320">
        <v>18.768181818181883</v>
      </c>
      <c r="Z56" s="530">
        <f t="shared" si="18"/>
        <v>1.2499999999999956E-2</v>
      </c>
      <c r="AA56" s="54"/>
    </row>
    <row r="57" spans="2:27" ht="21.75" customHeight="1" x14ac:dyDescent="0.25">
      <c r="B57" s="1523"/>
      <c r="C57" s="1319">
        <v>33</v>
      </c>
      <c r="D57" s="1163"/>
      <c r="E57" s="1145">
        <f t="shared" si="1"/>
        <v>0.59236111111110989</v>
      </c>
      <c r="F57" s="245">
        <f t="shared" si="2"/>
        <v>0.59791666666666543</v>
      </c>
      <c r="G57" s="245">
        <f t="shared" si="3"/>
        <v>0.60277777777777652</v>
      </c>
      <c r="H57" s="245">
        <f t="shared" si="4"/>
        <v>0.6090277777777765</v>
      </c>
      <c r="I57" s="245">
        <f t="shared" si="5"/>
        <v>0.61180555555555427</v>
      </c>
      <c r="J57" s="245">
        <f t="shared" si="6"/>
        <v>0.61874999999999869</v>
      </c>
      <c r="K57" s="245">
        <f t="shared" si="7"/>
        <v>0.6305555555555542</v>
      </c>
      <c r="L57" s="532">
        <v>0.63749999999999862</v>
      </c>
      <c r="M57" s="245">
        <f t="shared" si="8"/>
        <v>0.64097222222222083</v>
      </c>
      <c r="N57" s="245">
        <f t="shared" si="9"/>
        <v>0.64444444444444304</v>
      </c>
      <c r="O57" s="245">
        <f t="shared" si="10"/>
        <v>0.64652777777777637</v>
      </c>
      <c r="P57" s="245">
        <f t="shared" si="11"/>
        <v>0.65833333333333188</v>
      </c>
      <c r="Q57" s="245">
        <f t="shared" si="12"/>
        <v>0.66458333333333186</v>
      </c>
      <c r="R57" s="245">
        <f t="shared" si="13"/>
        <v>0.66874999999999851</v>
      </c>
      <c r="S57" s="245">
        <f t="shared" si="14"/>
        <v>0.67430555555555405</v>
      </c>
      <c r="T57" s="245">
        <f t="shared" si="15"/>
        <v>0.67916666666666514</v>
      </c>
      <c r="U57" s="1147">
        <f t="shared" si="16"/>
        <v>0.68472222222222068</v>
      </c>
      <c r="V57" s="1152"/>
      <c r="W57" s="35">
        <f t="shared" si="17"/>
        <v>41.29</v>
      </c>
      <c r="X57" s="1311">
        <f t="shared" si="0"/>
        <v>9.2361111111110783E-2</v>
      </c>
      <c r="Y57" s="1320">
        <v>18.768181818181883</v>
      </c>
      <c r="Z57" s="530">
        <f t="shared" si="18"/>
        <v>1.2499999999999956E-2</v>
      </c>
      <c r="AA57" s="54"/>
    </row>
    <row r="58" spans="2:27" ht="21.75" customHeight="1" x14ac:dyDescent="0.25">
      <c r="B58" s="1523"/>
      <c r="C58" s="1319">
        <v>34</v>
      </c>
      <c r="D58" s="1163"/>
      <c r="E58" s="1145">
        <f t="shared" si="1"/>
        <v>0.60486111111110985</v>
      </c>
      <c r="F58" s="245">
        <f t="shared" si="2"/>
        <v>0.61041666666666539</v>
      </c>
      <c r="G58" s="245">
        <f t="shared" si="3"/>
        <v>0.61527777777777648</v>
      </c>
      <c r="H58" s="245">
        <f t="shared" si="4"/>
        <v>0.62152777777777646</v>
      </c>
      <c r="I58" s="245">
        <f t="shared" si="5"/>
        <v>0.62430555555555423</v>
      </c>
      <c r="J58" s="245">
        <f t="shared" si="6"/>
        <v>0.63124999999999865</v>
      </c>
      <c r="K58" s="245">
        <f t="shared" si="7"/>
        <v>0.64305555555555416</v>
      </c>
      <c r="L58" s="532">
        <v>0.64999999999999858</v>
      </c>
      <c r="M58" s="245">
        <f t="shared" si="8"/>
        <v>0.65347222222222079</v>
      </c>
      <c r="N58" s="245">
        <f t="shared" si="9"/>
        <v>0.656944444444443</v>
      </c>
      <c r="O58" s="245">
        <f t="shared" si="10"/>
        <v>0.65902777777777632</v>
      </c>
      <c r="P58" s="245">
        <f t="shared" si="11"/>
        <v>0.67083333333333184</v>
      </c>
      <c r="Q58" s="245">
        <f t="shared" si="12"/>
        <v>0.67708333333333182</v>
      </c>
      <c r="R58" s="245">
        <f t="shared" si="13"/>
        <v>0.68124999999999847</v>
      </c>
      <c r="S58" s="245">
        <f t="shared" si="14"/>
        <v>0.686805555555554</v>
      </c>
      <c r="T58" s="245">
        <f t="shared" si="15"/>
        <v>0.6916666666666651</v>
      </c>
      <c r="U58" s="1147">
        <f t="shared" si="16"/>
        <v>0.69722222222222063</v>
      </c>
      <c r="V58" s="1152"/>
      <c r="W58" s="35">
        <f t="shared" si="17"/>
        <v>41.29</v>
      </c>
      <c r="X58" s="1311">
        <f t="shared" si="0"/>
        <v>9.2361111111110783E-2</v>
      </c>
      <c r="Y58" s="1320">
        <v>18.768181818181883</v>
      </c>
      <c r="Z58" s="530">
        <f t="shared" si="18"/>
        <v>1.2499999999999956E-2</v>
      </c>
      <c r="AA58" s="54"/>
    </row>
    <row r="59" spans="2:27" ht="21.75" customHeight="1" x14ac:dyDescent="0.25">
      <c r="B59" s="1523"/>
      <c r="C59" s="1319">
        <v>35</v>
      </c>
      <c r="D59" s="1163"/>
      <c r="E59" s="1145">
        <f t="shared" si="1"/>
        <v>0.61736111111110981</v>
      </c>
      <c r="F59" s="245">
        <f t="shared" si="2"/>
        <v>0.62291666666666534</v>
      </c>
      <c r="G59" s="245">
        <f t="shared" si="3"/>
        <v>0.62777777777777644</v>
      </c>
      <c r="H59" s="245">
        <f t="shared" si="4"/>
        <v>0.63402777777777641</v>
      </c>
      <c r="I59" s="245">
        <f t="shared" si="5"/>
        <v>0.63680555555555418</v>
      </c>
      <c r="J59" s="245">
        <f t="shared" si="6"/>
        <v>0.6437499999999986</v>
      </c>
      <c r="K59" s="245">
        <f t="shared" si="7"/>
        <v>0.65555555555555411</v>
      </c>
      <c r="L59" s="532">
        <v>0.66249999999999853</v>
      </c>
      <c r="M59" s="245">
        <f t="shared" si="8"/>
        <v>0.66597222222222074</v>
      </c>
      <c r="N59" s="245">
        <f t="shared" si="9"/>
        <v>0.66944444444444295</v>
      </c>
      <c r="O59" s="245">
        <f t="shared" si="10"/>
        <v>0.67152777777777628</v>
      </c>
      <c r="P59" s="245">
        <f t="shared" si="11"/>
        <v>0.68333333333333179</v>
      </c>
      <c r="Q59" s="245">
        <f t="shared" si="12"/>
        <v>0.68958333333333177</v>
      </c>
      <c r="R59" s="245">
        <f t="shared" si="13"/>
        <v>0.69374999999999842</v>
      </c>
      <c r="S59" s="245">
        <f t="shared" si="14"/>
        <v>0.69930555555555396</v>
      </c>
      <c r="T59" s="245">
        <f t="shared" si="15"/>
        <v>0.70416666666666505</v>
      </c>
      <c r="U59" s="1147">
        <f t="shared" si="16"/>
        <v>0.70972222222222059</v>
      </c>
      <c r="V59" s="1152"/>
      <c r="W59" s="35">
        <f t="shared" si="17"/>
        <v>41.29</v>
      </c>
      <c r="X59" s="1311">
        <f t="shared" si="0"/>
        <v>9.2361111111110783E-2</v>
      </c>
      <c r="Y59" s="1320">
        <v>18.768181818181883</v>
      </c>
      <c r="Z59" s="530">
        <f t="shared" si="18"/>
        <v>1.2499999999999956E-2</v>
      </c>
      <c r="AA59" s="54"/>
    </row>
    <row r="60" spans="2:27" ht="21.75" customHeight="1" x14ac:dyDescent="0.25">
      <c r="B60" s="1523"/>
      <c r="C60" s="1319">
        <v>36</v>
      </c>
      <c r="D60" s="1163"/>
      <c r="E60" s="1145">
        <f t="shared" si="1"/>
        <v>0.62986111111110976</v>
      </c>
      <c r="F60" s="245">
        <f t="shared" si="2"/>
        <v>0.6354166666666653</v>
      </c>
      <c r="G60" s="245">
        <f t="shared" si="3"/>
        <v>0.64027777777777639</v>
      </c>
      <c r="H60" s="245">
        <f t="shared" si="4"/>
        <v>0.64652777777777637</v>
      </c>
      <c r="I60" s="245">
        <f t="shared" si="5"/>
        <v>0.64930555555555414</v>
      </c>
      <c r="J60" s="245">
        <f t="shared" si="6"/>
        <v>0.65624999999999856</v>
      </c>
      <c r="K60" s="245">
        <f t="shared" si="7"/>
        <v>0.66805555555555407</v>
      </c>
      <c r="L60" s="532">
        <v>0.67499999999999849</v>
      </c>
      <c r="M60" s="245">
        <f t="shared" si="8"/>
        <v>0.6784722222222207</v>
      </c>
      <c r="N60" s="245">
        <f t="shared" si="9"/>
        <v>0.68194444444444291</v>
      </c>
      <c r="O60" s="245">
        <f t="shared" si="10"/>
        <v>0.68402777777777624</v>
      </c>
      <c r="P60" s="245">
        <f t="shared" si="11"/>
        <v>0.69583333333333175</v>
      </c>
      <c r="Q60" s="245">
        <f t="shared" si="12"/>
        <v>0.70208333333333173</v>
      </c>
      <c r="R60" s="245">
        <f t="shared" si="13"/>
        <v>0.70624999999999838</v>
      </c>
      <c r="S60" s="245">
        <f t="shared" si="14"/>
        <v>0.71180555555555391</v>
      </c>
      <c r="T60" s="245">
        <f t="shared" si="15"/>
        <v>0.71666666666666501</v>
      </c>
      <c r="U60" s="1147">
        <f t="shared" si="16"/>
        <v>0.72222222222222054</v>
      </c>
      <c r="V60" s="1152"/>
      <c r="W60" s="35">
        <f t="shared" si="17"/>
        <v>41.29</v>
      </c>
      <c r="X60" s="1311">
        <f t="shared" si="0"/>
        <v>9.2361111111110783E-2</v>
      </c>
      <c r="Y60" s="1320">
        <v>18.768181818181883</v>
      </c>
      <c r="Z60" s="530">
        <f t="shared" si="18"/>
        <v>1.2499999999999956E-2</v>
      </c>
      <c r="AA60" s="54"/>
    </row>
    <row r="61" spans="2:27" ht="21.75" customHeight="1" x14ac:dyDescent="0.25">
      <c r="B61" s="1523"/>
      <c r="C61" s="1319">
        <v>37</v>
      </c>
      <c r="D61" s="1163"/>
      <c r="E61" s="1145">
        <f t="shared" si="1"/>
        <v>0.64236111111110972</v>
      </c>
      <c r="F61" s="245">
        <f t="shared" si="2"/>
        <v>0.64791666666666525</v>
      </c>
      <c r="G61" s="245">
        <f t="shared" si="3"/>
        <v>0.65277777777777635</v>
      </c>
      <c r="H61" s="245">
        <f t="shared" si="4"/>
        <v>0.65902777777777632</v>
      </c>
      <c r="I61" s="245">
        <f t="shared" si="5"/>
        <v>0.66180555555555409</v>
      </c>
      <c r="J61" s="245">
        <f t="shared" si="6"/>
        <v>0.66874999999999851</v>
      </c>
      <c r="K61" s="245">
        <f t="shared" si="7"/>
        <v>0.68055555555555403</v>
      </c>
      <c r="L61" s="532">
        <v>0.68749999999999845</v>
      </c>
      <c r="M61" s="245">
        <f t="shared" si="8"/>
        <v>0.69097222222222066</v>
      </c>
      <c r="N61" s="245">
        <f t="shared" si="9"/>
        <v>0.69444444444444287</v>
      </c>
      <c r="O61" s="245">
        <f t="shared" si="10"/>
        <v>0.69652777777777619</v>
      </c>
      <c r="P61" s="245">
        <f t="shared" si="11"/>
        <v>0.70833333333333171</v>
      </c>
      <c r="Q61" s="245">
        <f t="shared" si="12"/>
        <v>0.71458333333333168</v>
      </c>
      <c r="R61" s="245">
        <f t="shared" si="13"/>
        <v>0.71874999999999833</v>
      </c>
      <c r="S61" s="245">
        <f t="shared" si="14"/>
        <v>0.72430555555555387</v>
      </c>
      <c r="T61" s="245">
        <f t="shared" si="15"/>
        <v>0.72916666666666496</v>
      </c>
      <c r="U61" s="1147">
        <f t="shared" si="16"/>
        <v>0.7347222222222205</v>
      </c>
      <c r="V61" s="1152"/>
      <c r="W61" s="35">
        <f t="shared" si="17"/>
        <v>41.29</v>
      </c>
      <c r="X61" s="1311">
        <f t="shared" si="0"/>
        <v>9.2361111111110783E-2</v>
      </c>
      <c r="Y61" s="1320">
        <v>18.768181818181883</v>
      </c>
      <c r="Z61" s="530">
        <f t="shared" si="18"/>
        <v>1.2499999999999956E-2</v>
      </c>
      <c r="AA61" s="54"/>
    </row>
    <row r="62" spans="2:27" ht="21.75" customHeight="1" x14ac:dyDescent="0.25">
      <c r="B62" s="1523"/>
      <c r="C62" s="1319">
        <v>38</v>
      </c>
      <c r="D62" s="1163"/>
      <c r="E62" s="1145">
        <f t="shared" si="1"/>
        <v>0.65486111111110967</v>
      </c>
      <c r="F62" s="245">
        <f t="shared" si="2"/>
        <v>0.66041666666666521</v>
      </c>
      <c r="G62" s="245">
        <f t="shared" si="3"/>
        <v>0.6652777777777763</v>
      </c>
      <c r="H62" s="245">
        <f t="shared" si="4"/>
        <v>0.67152777777777628</v>
      </c>
      <c r="I62" s="245">
        <f t="shared" si="5"/>
        <v>0.67430555555555405</v>
      </c>
      <c r="J62" s="245">
        <f t="shared" si="6"/>
        <v>0.68124999999999847</v>
      </c>
      <c r="K62" s="245">
        <f t="shared" si="7"/>
        <v>0.69305555555555398</v>
      </c>
      <c r="L62" s="532">
        <v>0.6999999999999984</v>
      </c>
      <c r="M62" s="245">
        <f t="shared" si="8"/>
        <v>0.70347222222222061</v>
      </c>
      <c r="N62" s="245">
        <f t="shared" si="9"/>
        <v>0.70694444444444282</v>
      </c>
      <c r="O62" s="245">
        <f t="shared" si="10"/>
        <v>0.70902777777777615</v>
      </c>
      <c r="P62" s="245">
        <f t="shared" si="11"/>
        <v>0.72083333333333166</v>
      </c>
      <c r="Q62" s="245">
        <f t="shared" si="12"/>
        <v>0.72708333333333164</v>
      </c>
      <c r="R62" s="245">
        <f t="shared" si="13"/>
        <v>0.73124999999999829</v>
      </c>
      <c r="S62" s="245">
        <f t="shared" si="14"/>
        <v>0.73680555555555383</v>
      </c>
      <c r="T62" s="245">
        <f t="shared" si="15"/>
        <v>0.74166666666666492</v>
      </c>
      <c r="U62" s="1147">
        <f t="shared" si="16"/>
        <v>0.74722222222222046</v>
      </c>
      <c r="V62" s="1152"/>
      <c r="W62" s="35">
        <f t="shared" si="17"/>
        <v>41.29</v>
      </c>
      <c r="X62" s="1311">
        <f t="shared" si="0"/>
        <v>9.2361111111110783E-2</v>
      </c>
      <c r="Y62" s="1320">
        <v>18.768181818181883</v>
      </c>
      <c r="Z62" s="530">
        <f t="shared" si="18"/>
        <v>1.2499999999999956E-2</v>
      </c>
      <c r="AA62" s="54"/>
    </row>
    <row r="63" spans="2:27" ht="21.75" customHeight="1" x14ac:dyDescent="0.25">
      <c r="B63" s="1523"/>
      <c r="C63" s="1319">
        <v>39</v>
      </c>
      <c r="D63" s="1163"/>
      <c r="E63" s="1145">
        <f t="shared" si="1"/>
        <v>0.66736111111110963</v>
      </c>
      <c r="F63" s="245">
        <f t="shared" si="2"/>
        <v>0.67291666666666516</v>
      </c>
      <c r="G63" s="245">
        <f t="shared" si="3"/>
        <v>0.67777777777777626</v>
      </c>
      <c r="H63" s="245">
        <f t="shared" si="4"/>
        <v>0.68402777777777624</v>
      </c>
      <c r="I63" s="245">
        <f t="shared" si="5"/>
        <v>0.686805555555554</v>
      </c>
      <c r="J63" s="245">
        <f t="shared" si="6"/>
        <v>0.69374999999999842</v>
      </c>
      <c r="K63" s="245">
        <f t="shared" si="7"/>
        <v>0.70555555555555394</v>
      </c>
      <c r="L63" s="532">
        <v>0.71249999999999836</v>
      </c>
      <c r="M63" s="245">
        <f t="shared" si="8"/>
        <v>0.71597222222222057</v>
      </c>
      <c r="N63" s="245">
        <f t="shared" si="9"/>
        <v>0.71944444444444278</v>
      </c>
      <c r="O63" s="245">
        <f t="shared" si="10"/>
        <v>0.7215277777777761</v>
      </c>
      <c r="P63" s="245">
        <f t="shared" si="11"/>
        <v>0.73333333333333162</v>
      </c>
      <c r="Q63" s="245">
        <f t="shared" si="12"/>
        <v>0.73958333333333159</v>
      </c>
      <c r="R63" s="245">
        <f t="shared" si="13"/>
        <v>0.74374999999999825</v>
      </c>
      <c r="S63" s="245">
        <f t="shared" si="14"/>
        <v>0.74930555555555378</v>
      </c>
      <c r="T63" s="245">
        <f t="shared" si="15"/>
        <v>0.75416666666666488</v>
      </c>
      <c r="U63" s="1147">
        <f t="shared" si="16"/>
        <v>0.75972222222222041</v>
      </c>
      <c r="V63" s="1152"/>
      <c r="W63" s="35">
        <f t="shared" si="17"/>
        <v>41.29</v>
      </c>
      <c r="X63" s="1311">
        <f t="shared" si="0"/>
        <v>9.2361111111110783E-2</v>
      </c>
      <c r="Y63" s="1320">
        <v>18.768181818181883</v>
      </c>
      <c r="Z63" s="530">
        <f t="shared" si="18"/>
        <v>1.2499999999999956E-2</v>
      </c>
      <c r="AA63" s="54"/>
    </row>
    <row r="64" spans="2:27" ht="21.75" customHeight="1" x14ac:dyDescent="0.25">
      <c r="B64" s="1523"/>
      <c r="C64" s="1319">
        <v>40</v>
      </c>
      <c r="D64" s="1163"/>
      <c r="E64" s="1145">
        <f t="shared" si="1"/>
        <v>0.67986111111110958</v>
      </c>
      <c r="F64" s="245">
        <f t="shared" si="2"/>
        <v>0.68541666666666512</v>
      </c>
      <c r="G64" s="245">
        <f t="shared" si="3"/>
        <v>0.69027777777777621</v>
      </c>
      <c r="H64" s="245">
        <f t="shared" si="4"/>
        <v>0.69652777777777619</v>
      </c>
      <c r="I64" s="245">
        <f t="shared" si="5"/>
        <v>0.69930555555555396</v>
      </c>
      <c r="J64" s="245">
        <f t="shared" si="6"/>
        <v>0.70624999999999838</v>
      </c>
      <c r="K64" s="245">
        <f t="shared" si="7"/>
        <v>0.71805555555555389</v>
      </c>
      <c r="L64" s="532">
        <v>0.72499999999999831</v>
      </c>
      <c r="M64" s="245">
        <f t="shared" si="8"/>
        <v>0.72847222222222052</v>
      </c>
      <c r="N64" s="245">
        <f t="shared" si="9"/>
        <v>0.73194444444444273</v>
      </c>
      <c r="O64" s="245">
        <f t="shared" si="10"/>
        <v>0.73402777777777606</v>
      </c>
      <c r="P64" s="245">
        <f t="shared" si="11"/>
        <v>0.74583333333333157</v>
      </c>
      <c r="Q64" s="245">
        <f t="shared" si="12"/>
        <v>0.75208333333333155</v>
      </c>
      <c r="R64" s="245">
        <f t="shared" si="13"/>
        <v>0.7562499999999982</v>
      </c>
      <c r="S64" s="245">
        <f t="shared" si="14"/>
        <v>0.76180555555555374</v>
      </c>
      <c r="T64" s="245">
        <f t="shared" si="15"/>
        <v>0.76666666666666483</v>
      </c>
      <c r="U64" s="1147">
        <f t="shared" si="16"/>
        <v>0.77222222222222037</v>
      </c>
      <c r="V64" s="1152"/>
      <c r="W64" s="35">
        <f t="shared" si="17"/>
        <v>41.29</v>
      </c>
      <c r="X64" s="1311">
        <f t="shared" si="0"/>
        <v>9.2361111111110783E-2</v>
      </c>
      <c r="Y64" s="1320">
        <v>18.768181818181883</v>
      </c>
      <c r="Z64" s="530">
        <f t="shared" si="18"/>
        <v>1.2499999999999956E-2</v>
      </c>
      <c r="AA64" s="54"/>
    </row>
    <row r="65" spans="2:27" ht="21.75" customHeight="1" x14ac:dyDescent="0.25">
      <c r="B65" s="1523"/>
      <c r="C65" s="1319">
        <v>41</v>
      </c>
      <c r="D65" s="1163"/>
      <c r="E65" s="1145">
        <f t="shared" si="1"/>
        <v>0.69236111111110954</v>
      </c>
      <c r="F65" s="245">
        <f t="shared" si="2"/>
        <v>0.69791666666666508</v>
      </c>
      <c r="G65" s="245">
        <f t="shared" si="3"/>
        <v>0.70277777777777617</v>
      </c>
      <c r="H65" s="245">
        <f t="shared" si="4"/>
        <v>0.70902777777777615</v>
      </c>
      <c r="I65" s="245">
        <f t="shared" si="5"/>
        <v>0.71180555555555391</v>
      </c>
      <c r="J65" s="245">
        <f t="shared" si="6"/>
        <v>0.71874999999999833</v>
      </c>
      <c r="K65" s="245">
        <f t="shared" si="7"/>
        <v>0.73055555555555385</v>
      </c>
      <c r="L65" s="532">
        <v>0.73749999999999827</v>
      </c>
      <c r="M65" s="245">
        <f t="shared" si="8"/>
        <v>0.74097222222222048</v>
      </c>
      <c r="N65" s="245">
        <f t="shared" si="9"/>
        <v>0.74444444444444269</v>
      </c>
      <c r="O65" s="245">
        <f t="shared" si="10"/>
        <v>0.74652777777777601</v>
      </c>
      <c r="P65" s="245">
        <f t="shared" si="11"/>
        <v>0.75833333333333153</v>
      </c>
      <c r="Q65" s="245">
        <f t="shared" si="12"/>
        <v>0.76458333333333151</v>
      </c>
      <c r="R65" s="245">
        <f t="shared" si="13"/>
        <v>0.76874999999999816</v>
      </c>
      <c r="S65" s="245">
        <f t="shared" si="14"/>
        <v>0.77430555555555369</v>
      </c>
      <c r="T65" s="245">
        <f t="shared" si="15"/>
        <v>0.77916666666666479</v>
      </c>
      <c r="U65" s="1147">
        <f t="shared" si="16"/>
        <v>0.78472222222222032</v>
      </c>
      <c r="V65" s="1152"/>
      <c r="W65" s="35">
        <f t="shared" si="17"/>
        <v>41.29</v>
      </c>
      <c r="X65" s="1311">
        <f t="shared" si="0"/>
        <v>9.2361111111110783E-2</v>
      </c>
      <c r="Y65" s="1320">
        <v>18.768181818181883</v>
      </c>
      <c r="Z65" s="530">
        <f t="shared" si="18"/>
        <v>1.2499999999999956E-2</v>
      </c>
      <c r="AA65" s="54"/>
    </row>
    <row r="66" spans="2:27" ht="21.75" customHeight="1" x14ac:dyDescent="0.25">
      <c r="B66" s="1523"/>
      <c r="C66" s="1319">
        <v>42</v>
      </c>
      <c r="D66" s="1163"/>
      <c r="E66" s="1145">
        <f t="shared" si="1"/>
        <v>0.7048611111111095</v>
      </c>
      <c r="F66" s="245">
        <f t="shared" si="2"/>
        <v>0.71041666666666503</v>
      </c>
      <c r="G66" s="245">
        <f t="shared" si="3"/>
        <v>0.71527777777777612</v>
      </c>
      <c r="H66" s="245">
        <f t="shared" si="4"/>
        <v>0.7215277777777761</v>
      </c>
      <c r="I66" s="245">
        <f t="shared" si="5"/>
        <v>0.72430555555555387</v>
      </c>
      <c r="J66" s="245">
        <f t="shared" si="6"/>
        <v>0.73124999999999829</v>
      </c>
      <c r="K66" s="245">
        <f t="shared" si="7"/>
        <v>0.7430555555555538</v>
      </c>
      <c r="L66" s="532">
        <v>0.74999999999999822</v>
      </c>
      <c r="M66" s="245">
        <f t="shared" si="8"/>
        <v>0.75347222222222043</v>
      </c>
      <c r="N66" s="245">
        <f t="shared" si="9"/>
        <v>0.75694444444444264</v>
      </c>
      <c r="O66" s="245">
        <f t="shared" si="10"/>
        <v>0.75902777777777597</v>
      </c>
      <c r="P66" s="245">
        <f t="shared" si="11"/>
        <v>0.77083333333333148</v>
      </c>
      <c r="Q66" s="245">
        <f t="shared" si="12"/>
        <v>0.77708333333333146</v>
      </c>
      <c r="R66" s="245">
        <f t="shared" si="13"/>
        <v>0.78124999999999811</v>
      </c>
      <c r="S66" s="245">
        <f t="shared" si="14"/>
        <v>0.78680555555555365</v>
      </c>
      <c r="T66" s="245">
        <f t="shared" si="15"/>
        <v>0.79166666666666474</v>
      </c>
      <c r="U66" s="1147">
        <f t="shared" si="16"/>
        <v>0.79722222222222028</v>
      </c>
      <c r="V66" s="1152"/>
      <c r="W66" s="35">
        <f t="shared" si="17"/>
        <v>41.29</v>
      </c>
      <c r="X66" s="1311">
        <f t="shared" si="0"/>
        <v>9.2361111111110783E-2</v>
      </c>
      <c r="Y66" s="1320">
        <v>18.768181818181883</v>
      </c>
      <c r="Z66" s="530">
        <f t="shared" si="18"/>
        <v>1.2499999999999956E-2</v>
      </c>
      <c r="AA66" s="54"/>
    </row>
    <row r="67" spans="2:27" ht="21.75" customHeight="1" x14ac:dyDescent="0.25">
      <c r="B67" s="1523"/>
      <c r="C67" s="1319">
        <v>43</v>
      </c>
      <c r="D67" s="1163"/>
      <c r="E67" s="1145">
        <f t="shared" si="1"/>
        <v>0.71736111111110945</v>
      </c>
      <c r="F67" s="245">
        <f t="shared" si="2"/>
        <v>0.72291666666666499</v>
      </c>
      <c r="G67" s="245">
        <f t="shared" si="3"/>
        <v>0.72777777777777608</v>
      </c>
      <c r="H67" s="245">
        <f t="shared" si="4"/>
        <v>0.73402777777777606</v>
      </c>
      <c r="I67" s="245">
        <f t="shared" si="5"/>
        <v>0.73680555555555383</v>
      </c>
      <c r="J67" s="245">
        <f t="shared" si="6"/>
        <v>0.74374999999999825</v>
      </c>
      <c r="K67" s="245">
        <f t="shared" si="7"/>
        <v>0.75555555555555376</v>
      </c>
      <c r="L67" s="532">
        <v>0.76249999999999818</v>
      </c>
      <c r="M67" s="245">
        <f t="shared" si="8"/>
        <v>0.76597222222222039</v>
      </c>
      <c r="N67" s="245">
        <f t="shared" si="9"/>
        <v>0.7694444444444426</v>
      </c>
      <c r="O67" s="245">
        <f t="shared" si="10"/>
        <v>0.77152777777777592</v>
      </c>
      <c r="P67" s="245">
        <f t="shared" si="11"/>
        <v>0.78333333333333144</v>
      </c>
      <c r="Q67" s="245">
        <f t="shared" si="12"/>
        <v>0.78958333333333142</v>
      </c>
      <c r="R67" s="245">
        <f t="shared" si="13"/>
        <v>0.79374999999999807</v>
      </c>
      <c r="S67" s="245">
        <f t="shared" si="14"/>
        <v>0.7993055555555536</v>
      </c>
      <c r="T67" s="245">
        <f t="shared" si="15"/>
        <v>0.8041666666666647</v>
      </c>
      <c r="U67" s="1147">
        <f t="shared" si="16"/>
        <v>0.80972222222222023</v>
      </c>
      <c r="V67" s="1152"/>
      <c r="W67" s="35">
        <f t="shared" si="17"/>
        <v>41.29</v>
      </c>
      <c r="X67" s="1311">
        <f t="shared" si="0"/>
        <v>9.2361111111110783E-2</v>
      </c>
      <c r="Y67" s="1320">
        <v>18.768181818181883</v>
      </c>
      <c r="Z67" s="530">
        <f t="shared" si="18"/>
        <v>1.2499999999999956E-2</v>
      </c>
      <c r="AA67" s="54"/>
    </row>
    <row r="68" spans="2:27" ht="21.75" customHeight="1" x14ac:dyDescent="0.25">
      <c r="B68" s="1523"/>
      <c r="C68" s="1319">
        <v>44</v>
      </c>
      <c r="D68" s="1163"/>
      <c r="E68" s="1145">
        <f t="shared" si="1"/>
        <v>0.72986111111110941</v>
      </c>
      <c r="F68" s="245">
        <f t="shared" si="2"/>
        <v>0.73541666666666494</v>
      </c>
      <c r="G68" s="245">
        <f t="shared" si="3"/>
        <v>0.74027777777777604</v>
      </c>
      <c r="H68" s="245">
        <f t="shared" si="4"/>
        <v>0.74652777777777601</v>
      </c>
      <c r="I68" s="245">
        <f t="shared" si="5"/>
        <v>0.74930555555555378</v>
      </c>
      <c r="J68" s="245">
        <f t="shared" si="6"/>
        <v>0.7562499999999982</v>
      </c>
      <c r="K68" s="245">
        <f t="shared" si="7"/>
        <v>0.76805555555555372</v>
      </c>
      <c r="L68" s="532">
        <v>0.77499999999999813</v>
      </c>
      <c r="M68" s="245">
        <f t="shared" si="8"/>
        <v>0.77847222222222034</v>
      </c>
      <c r="N68" s="245">
        <f t="shared" si="9"/>
        <v>0.78194444444444255</v>
      </c>
      <c r="O68" s="245">
        <f t="shared" si="10"/>
        <v>0.78402777777777588</v>
      </c>
      <c r="P68" s="245">
        <f t="shared" si="11"/>
        <v>0.79583333333333139</v>
      </c>
      <c r="Q68" s="245">
        <f t="shared" si="12"/>
        <v>0.80208333333333137</v>
      </c>
      <c r="R68" s="245">
        <f t="shared" si="13"/>
        <v>0.80624999999999802</v>
      </c>
      <c r="S68" s="245">
        <f t="shared" si="14"/>
        <v>0.81180555555555356</v>
      </c>
      <c r="T68" s="245">
        <f t="shared" si="15"/>
        <v>0.81666666666666465</v>
      </c>
      <c r="U68" s="1147">
        <f t="shared" si="16"/>
        <v>0.82222222222222019</v>
      </c>
      <c r="V68" s="1152"/>
      <c r="W68" s="35">
        <f t="shared" si="17"/>
        <v>41.29</v>
      </c>
      <c r="X68" s="1311">
        <f t="shared" si="0"/>
        <v>9.2361111111110783E-2</v>
      </c>
      <c r="Y68" s="1320">
        <v>18.768181818181883</v>
      </c>
      <c r="Z68" s="530">
        <f t="shared" si="18"/>
        <v>1.2499999999999956E-2</v>
      </c>
      <c r="AA68" s="54"/>
    </row>
    <row r="69" spans="2:27" ht="21.75" customHeight="1" x14ac:dyDescent="0.25">
      <c r="B69" s="1523"/>
      <c r="C69" s="1319">
        <v>45</v>
      </c>
      <c r="D69" s="1163"/>
      <c r="E69" s="1145">
        <f t="shared" si="1"/>
        <v>0.74236111111110936</v>
      </c>
      <c r="F69" s="245">
        <f t="shared" si="2"/>
        <v>0.7479166666666649</v>
      </c>
      <c r="G69" s="245">
        <f t="shared" si="3"/>
        <v>0.75277777777777599</v>
      </c>
      <c r="H69" s="245">
        <f t="shared" si="4"/>
        <v>0.75902777777777597</v>
      </c>
      <c r="I69" s="245">
        <f t="shared" si="5"/>
        <v>0.76180555555555374</v>
      </c>
      <c r="J69" s="245">
        <f t="shared" si="6"/>
        <v>0.76874999999999816</v>
      </c>
      <c r="K69" s="245">
        <f t="shared" si="7"/>
        <v>0.78055555555555367</v>
      </c>
      <c r="L69" s="532">
        <v>0.78749999999999809</v>
      </c>
      <c r="M69" s="245">
        <f t="shared" si="8"/>
        <v>0.7909722222222203</v>
      </c>
      <c r="N69" s="245">
        <f t="shared" si="9"/>
        <v>0.79444444444444251</v>
      </c>
      <c r="O69" s="245">
        <f t="shared" si="10"/>
        <v>0.79652777777777584</v>
      </c>
      <c r="P69" s="245">
        <f t="shared" si="11"/>
        <v>0.80833333333333135</v>
      </c>
      <c r="Q69" s="245">
        <f t="shared" si="12"/>
        <v>0.81458333333333133</v>
      </c>
      <c r="R69" s="245">
        <f t="shared" si="13"/>
        <v>0.81874999999999798</v>
      </c>
      <c r="S69" s="245">
        <f t="shared" si="14"/>
        <v>0.82430555555555352</v>
      </c>
      <c r="T69" s="245">
        <f t="shared" si="15"/>
        <v>0.82916666666666461</v>
      </c>
      <c r="U69" s="1147">
        <f t="shared" si="16"/>
        <v>0.83472222222222014</v>
      </c>
      <c r="V69" s="1152"/>
      <c r="W69" s="35">
        <f t="shared" si="17"/>
        <v>41.29</v>
      </c>
      <c r="X69" s="1311">
        <f t="shared" si="0"/>
        <v>9.2361111111110783E-2</v>
      </c>
      <c r="Y69" s="1320">
        <v>18.768181818181883</v>
      </c>
      <c r="Z69" s="530">
        <f t="shared" si="18"/>
        <v>1.2499999999999956E-2</v>
      </c>
      <c r="AA69" s="54"/>
    </row>
    <row r="70" spans="2:27" ht="21.75" customHeight="1" x14ac:dyDescent="0.25">
      <c r="B70" s="1523"/>
      <c r="C70" s="1319">
        <v>46</v>
      </c>
      <c r="D70" s="1163"/>
      <c r="E70" s="1145">
        <f t="shared" si="1"/>
        <v>0.75486111111110932</v>
      </c>
      <c r="F70" s="245">
        <f t="shared" si="2"/>
        <v>0.76041666666666485</v>
      </c>
      <c r="G70" s="245">
        <f t="shared" si="3"/>
        <v>0.76527777777777595</v>
      </c>
      <c r="H70" s="245">
        <f t="shared" si="4"/>
        <v>0.77152777777777592</v>
      </c>
      <c r="I70" s="245">
        <f t="shared" si="5"/>
        <v>0.77430555555555369</v>
      </c>
      <c r="J70" s="245">
        <f t="shared" si="6"/>
        <v>0.78124999999999811</v>
      </c>
      <c r="K70" s="245">
        <f t="shared" si="7"/>
        <v>0.79305555555555363</v>
      </c>
      <c r="L70" s="532">
        <v>0.79999999999999805</v>
      </c>
      <c r="M70" s="245">
        <f t="shared" si="8"/>
        <v>0.80347222222222026</v>
      </c>
      <c r="N70" s="245">
        <f t="shared" si="9"/>
        <v>0.80694444444444247</v>
      </c>
      <c r="O70" s="245">
        <f t="shared" si="10"/>
        <v>0.80902777777777579</v>
      </c>
      <c r="P70" s="245">
        <f t="shared" si="11"/>
        <v>0.82083333333333131</v>
      </c>
      <c r="Q70" s="245">
        <f t="shared" si="12"/>
        <v>0.82708333333333128</v>
      </c>
      <c r="R70" s="245">
        <f t="shared" si="13"/>
        <v>0.83124999999999793</v>
      </c>
      <c r="S70" s="245">
        <f t="shared" si="14"/>
        <v>0.83680555555555347</v>
      </c>
      <c r="T70" s="245">
        <f t="shared" si="15"/>
        <v>0.84166666666666456</v>
      </c>
      <c r="U70" s="1147">
        <f t="shared" si="16"/>
        <v>0.8472222222222201</v>
      </c>
      <c r="V70" s="1152"/>
      <c r="W70" s="35">
        <f t="shared" si="17"/>
        <v>41.29</v>
      </c>
      <c r="X70" s="1311">
        <f t="shared" si="0"/>
        <v>9.2361111111110783E-2</v>
      </c>
      <c r="Y70" s="1320">
        <v>18.768181818181883</v>
      </c>
      <c r="Z70" s="530">
        <f t="shared" si="18"/>
        <v>1.2499999999999956E-2</v>
      </c>
      <c r="AA70" s="54"/>
    </row>
    <row r="71" spans="2:27" ht="21.75" customHeight="1" x14ac:dyDescent="0.25">
      <c r="B71" s="1523"/>
      <c r="C71" s="1319">
        <v>47</v>
      </c>
      <c r="D71" s="1163"/>
      <c r="E71" s="1145">
        <f t="shared" si="1"/>
        <v>0.7694444444444446</v>
      </c>
      <c r="F71" s="245">
        <f t="shared" si="2"/>
        <v>0.77500000000000013</v>
      </c>
      <c r="G71" s="245">
        <f t="shared" si="3"/>
        <v>0.77986111111111123</v>
      </c>
      <c r="H71" s="245">
        <f t="shared" si="4"/>
        <v>0.7861111111111112</v>
      </c>
      <c r="I71" s="245">
        <f t="shared" si="5"/>
        <v>0.78888888888888897</v>
      </c>
      <c r="J71" s="245">
        <f t="shared" si="6"/>
        <v>0.79583333333333339</v>
      </c>
      <c r="K71" s="245">
        <f t="shared" si="7"/>
        <v>0.80763888888888891</v>
      </c>
      <c r="L71" s="532">
        <v>0.81458333333333333</v>
      </c>
      <c r="M71" s="245">
        <f t="shared" si="8"/>
        <v>0.81805555555555554</v>
      </c>
      <c r="N71" s="245">
        <f t="shared" si="9"/>
        <v>0.82152777777777775</v>
      </c>
      <c r="O71" s="245">
        <f t="shared" si="10"/>
        <v>0.82361111111111107</v>
      </c>
      <c r="P71" s="245">
        <f t="shared" si="11"/>
        <v>0.8354166666666667</v>
      </c>
      <c r="Q71" s="245">
        <f t="shared" si="12"/>
        <v>0.84166666666666667</v>
      </c>
      <c r="R71" s="245">
        <f t="shared" si="13"/>
        <v>0.84583333333333333</v>
      </c>
      <c r="S71" s="245">
        <f t="shared" si="14"/>
        <v>0.85138888888888886</v>
      </c>
      <c r="T71" s="245">
        <f t="shared" si="15"/>
        <v>0.85624999999999996</v>
      </c>
      <c r="U71" s="1147">
        <f t="shared" si="16"/>
        <v>0.86180555555555549</v>
      </c>
      <c r="V71" s="1152"/>
      <c r="W71" s="35">
        <f t="shared" si="17"/>
        <v>41.29</v>
      </c>
      <c r="X71" s="1311">
        <f t="shared" si="0"/>
        <v>9.2361111111110894E-2</v>
      </c>
      <c r="Y71" s="1320">
        <v>18.768181818181883</v>
      </c>
      <c r="Z71" s="530">
        <f t="shared" si="18"/>
        <v>1.458333333333528E-2</v>
      </c>
      <c r="AA71" s="54"/>
    </row>
    <row r="72" spans="2:27" ht="21.75" customHeight="1" x14ac:dyDescent="0.25">
      <c r="B72" s="1523"/>
      <c r="C72" s="1319">
        <v>48</v>
      </c>
      <c r="D72" s="1163"/>
      <c r="E72" s="1145">
        <f t="shared" si="1"/>
        <v>0.7861111111111112</v>
      </c>
      <c r="F72" s="245">
        <f t="shared" si="2"/>
        <v>0.79166666666666674</v>
      </c>
      <c r="G72" s="245">
        <f t="shared" si="3"/>
        <v>0.79652777777777783</v>
      </c>
      <c r="H72" s="245">
        <f t="shared" si="4"/>
        <v>0.80277777777777781</v>
      </c>
      <c r="I72" s="245">
        <f t="shared" si="5"/>
        <v>0.80555555555555558</v>
      </c>
      <c r="J72" s="245">
        <f t="shared" si="6"/>
        <v>0.8125</v>
      </c>
      <c r="K72" s="245">
        <f t="shared" si="7"/>
        <v>0.82430555555555551</v>
      </c>
      <c r="L72" s="532">
        <v>0.83124999999999993</v>
      </c>
      <c r="M72" s="245">
        <f t="shared" si="8"/>
        <v>0.83472222222222214</v>
      </c>
      <c r="N72" s="245">
        <f t="shared" si="9"/>
        <v>0.83819444444444435</v>
      </c>
      <c r="O72" s="245">
        <f t="shared" si="10"/>
        <v>0.84027777777777768</v>
      </c>
      <c r="P72" s="245">
        <f t="shared" si="11"/>
        <v>0.8520833333333333</v>
      </c>
      <c r="Q72" s="245">
        <f t="shared" si="12"/>
        <v>0.85833333333333328</v>
      </c>
      <c r="R72" s="245">
        <f t="shared" si="13"/>
        <v>0.86249999999999993</v>
      </c>
      <c r="S72" s="245">
        <f t="shared" si="14"/>
        <v>0.86805555555555547</v>
      </c>
      <c r="T72" s="245">
        <f t="shared" si="15"/>
        <v>0.87291666666666656</v>
      </c>
      <c r="U72" s="1147">
        <f t="shared" si="16"/>
        <v>0.8784722222222221</v>
      </c>
      <c r="V72" s="1152"/>
      <c r="W72" s="35">
        <f t="shared" si="17"/>
        <v>41.29</v>
      </c>
      <c r="X72" s="1311">
        <f t="shared" si="0"/>
        <v>9.2361111111110894E-2</v>
      </c>
      <c r="Y72" s="1320">
        <v>18.768181818181883</v>
      </c>
      <c r="Z72" s="530">
        <f t="shared" si="18"/>
        <v>1.6666666666666607E-2</v>
      </c>
      <c r="AA72" s="54"/>
    </row>
    <row r="73" spans="2:27" ht="21.75" customHeight="1" x14ac:dyDescent="0.25">
      <c r="B73" s="1523"/>
      <c r="C73" s="1319">
        <v>49</v>
      </c>
      <c r="D73" s="1163"/>
      <c r="E73" s="1145">
        <f t="shared" si="1"/>
        <v>0.80277777777777803</v>
      </c>
      <c r="F73" s="245">
        <f t="shared" si="2"/>
        <v>0.80833333333333357</v>
      </c>
      <c r="G73" s="245">
        <f t="shared" si="3"/>
        <v>0.81319444444444466</v>
      </c>
      <c r="H73" s="245">
        <f t="shared" si="4"/>
        <v>0.81944444444444464</v>
      </c>
      <c r="I73" s="245">
        <f t="shared" si="5"/>
        <v>0.82222222222222241</v>
      </c>
      <c r="J73" s="245">
        <f t="shared" si="6"/>
        <v>0.82916666666666683</v>
      </c>
      <c r="K73" s="245">
        <f t="shared" si="7"/>
        <v>0.84097222222222234</v>
      </c>
      <c r="L73" s="532">
        <v>0.84791666666666676</v>
      </c>
      <c r="M73" s="245">
        <f t="shared" si="8"/>
        <v>0.85138888888888897</v>
      </c>
      <c r="N73" s="245">
        <f t="shared" si="9"/>
        <v>0.85486111111111118</v>
      </c>
      <c r="O73" s="245">
        <f t="shared" si="10"/>
        <v>0.85694444444444451</v>
      </c>
      <c r="P73" s="245">
        <f t="shared" si="11"/>
        <v>0.86875000000000013</v>
      </c>
      <c r="Q73" s="245">
        <f t="shared" si="12"/>
        <v>0.87500000000000011</v>
      </c>
      <c r="R73" s="245">
        <f t="shared" si="13"/>
        <v>0.87916666666666676</v>
      </c>
      <c r="S73" s="245">
        <f t="shared" si="14"/>
        <v>0.8847222222222223</v>
      </c>
      <c r="T73" s="245">
        <f t="shared" si="15"/>
        <v>0.88958333333333339</v>
      </c>
      <c r="U73" s="1147">
        <f t="shared" si="16"/>
        <v>0.89513888888888893</v>
      </c>
      <c r="V73" s="1152"/>
      <c r="W73" s="35">
        <f t="shared" si="17"/>
        <v>41.29</v>
      </c>
      <c r="X73" s="1311">
        <f t="shared" si="0"/>
        <v>9.2361111111110894E-2</v>
      </c>
      <c r="Y73" s="1320">
        <v>18.768181818181883</v>
      </c>
      <c r="Z73" s="530">
        <f t="shared" si="18"/>
        <v>1.6666666666666829E-2</v>
      </c>
      <c r="AA73" s="54"/>
    </row>
    <row r="74" spans="2:27" ht="21.75" customHeight="1" x14ac:dyDescent="0.25">
      <c r="B74" s="1523"/>
      <c r="C74" s="1319">
        <v>50</v>
      </c>
      <c r="D74" s="1163"/>
      <c r="E74" s="1145">
        <f t="shared" si="1"/>
        <v>0.82152777777777797</v>
      </c>
      <c r="F74" s="245">
        <f t="shared" si="2"/>
        <v>0.8270833333333335</v>
      </c>
      <c r="G74" s="245">
        <f t="shared" si="3"/>
        <v>0.8319444444444446</v>
      </c>
      <c r="H74" s="245">
        <f t="shared" si="4"/>
        <v>0.83819444444444458</v>
      </c>
      <c r="I74" s="245">
        <f t="shared" si="5"/>
        <v>0.84097222222222234</v>
      </c>
      <c r="J74" s="245">
        <f t="shared" si="6"/>
        <v>0.84791666666666676</v>
      </c>
      <c r="K74" s="245">
        <f t="shared" si="7"/>
        <v>0.85972222222222228</v>
      </c>
      <c r="L74" s="532">
        <v>0.8666666666666667</v>
      </c>
      <c r="M74" s="245">
        <f t="shared" si="8"/>
        <v>0.87013888888888891</v>
      </c>
      <c r="N74" s="245">
        <f t="shared" si="9"/>
        <v>0.87361111111111112</v>
      </c>
      <c r="O74" s="245">
        <f t="shared" si="10"/>
        <v>0.87569444444444444</v>
      </c>
      <c r="P74" s="245">
        <f t="shared" si="11"/>
        <v>0.88749999999999996</v>
      </c>
      <c r="Q74" s="245">
        <f t="shared" si="12"/>
        <v>0.89374999999999993</v>
      </c>
      <c r="R74" s="245">
        <f t="shared" si="13"/>
        <v>0.89791666666666659</v>
      </c>
      <c r="S74" s="245">
        <f t="shared" si="14"/>
        <v>0.90347222222222212</v>
      </c>
      <c r="T74" s="245">
        <f t="shared" si="15"/>
        <v>0.90833333333333321</v>
      </c>
      <c r="U74" s="1147">
        <f t="shared" si="16"/>
        <v>0.91388888888888875</v>
      </c>
      <c r="V74" s="1152"/>
      <c r="W74" s="35">
        <f t="shared" si="17"/>
        <v>41.29</v>
      </c>
      <c r="X74" s="1311">
        <f t="shared" si="0"/>
        <v>9.2361111111110783E-2</v>
      </c>
      <c r="Y74" s="1320">
        <v>18.768181818181883</v>
      </c>
      <c r="Z74" s="530">
        <f t="shared" si="18"/>
        <v>1.8749999999999933E-2</v>
      </c>
      <c r="AA74" s="54"/>
    </row>
    <row r="75" spans="2:27" ht="21.75" customHeight="1" x14ac:dyDescent="0.25">
      <c r="B75" s="1523"/>
      <c r="C75" s="1319">
        <v>51</v>
      </c>
      <c r="D75" s="1163"/>
      <c r="E75" s="1145">
        <f t="shared" si="1"/>
        <v>0.84236111111111134</v>
      </c>
      <c r="F75" s="245">
        <f t="shared" si="2"/>
        <v>0.84791666666666687</v>
      </c>
      <c r="G75" s="245">
        <f t="shared" si="3"/>
        <v>0.85277777777777797</v>
      </c>
      <c r="H75" s="245">
        <f t="shared" si="4"/>
        <v>0.85902777777777795</v>
      </c>
      <c r="I75" s="245">
        <f t="shared" si="5"/>
        <v>0.86180555555555571</v>
      </c>
      <c r="J75" s="245">
        <f t="shared" si="6"/>
        <v>0.86875000000000013</v>
      </c>
      <c r="K75" s="245">
        <f t="shared" si="7"/>
        <v>0.88055555555555565</v>
      </c>
      <c r="L75" s="532">
        <v>0.88750000000000007</v>
      </c>
      <c r="M75" s="245">
        <f t="shared" si="8"/>
        <v>0.89097222222222228</v>
      </c>
      <c r="N75" s="245">
        <f t="shared" si="9"/>
        <v>0.89444444444444449</v>
      </c>
      <c r="O75" s="245">
        <f t="shared" si="10"/>
        <v>0.89652777777777781</v>
      </c>
      <c r="P75" s="245">
        <f t="shared" si="11"/>
        <v>0.90833333333333344</v>
      </c>
      <c r="Q75" s="245">
        <f t="shared" si="12"/>
        <v>0.91458333333333341</v>
      </c>
      <c r="R75" s="245">
        <f t="shared" si="13"/>
        <v>0.91875000000000007</v>
      </c>
      <c r="S75" s="245">
        <f t="shared" si="14"/>
        <v>0.9243055555555556</v>
      </c>
      <c r="T75" s="245">
        <f t="shared" si="15"/>
        <v>0.9291666666666667</v>
      </c>
      <c r="U75" s="1147">
        <f t="shared" si="16"/>
        <v>0.93472222222222223</v>
      </c>
      <c r="V75" s="1152"/>
      <c r="W75" s="35">
        <f t="shared" si="17"/>
        <v>41.29</v>
      </c>
      <c r="X75" s="1311">
        <f t="shared" si="0"/>
        <v>9.2361111111110894E-2</v>
      </c>
      <c r="Y75" s="1320">
        <v>18.768181818181883</v>
      </c>
      <c r="Z75" s="530">
        <f t="shared" si="18"/>
        <v>2.083333333333337E-2</v>
      </c>
      <c r="AA75" s="54"/>
    </row>
    <row r="76" spans="2:27" ht="21.75" customHeight="1" thickBot="1" x14ac:dyDescent="0.3">
      <c r="B76" s="1523"/>
      <c r="C76" s="1321">
        <v>52</v>
      </c>
      <c r="D76" s="1164"/>
      <c r="E76" s="1148">
        <f t="shared" si="1"/>
        <v>0.8631944444444446</v>
      </c>
      <c r="F76" s="776">
        <f t="shared" si="2"/>
        <v>0.86875000000000013</v>
      </c>
      <c r="G76" s="776">
        <f t="shared" si="3"/>
        <v>0.87361111111111123</v>
      </c>
      <c r="H76" s="776">
        <f t="shared" si="4"/>
        <v>0.8798611111111112</v>
      </c>
      <c r="I76" s="776">
        <f t="shared" si="5"/>
        <v>0.88263888888888897</v>
      </c>
      <c r="J76" s="776">
        <f t="shared" si="6"/>
        <v>0.88958333333333339</v>
      </c>
      <c r="K76" s="776">
        <f t="shared" si="7"/>
        <v>0.90138888888888891</v>
      </c>
      <c r="L76" s="534">
        <v>0.90833333333333333</v>
      </c>
      <c r="M76" s="776">
        <f t="shared" si="8"/>
        <v>0.91180555555555554</v>
      </c>
      <c r="N76" s="776">
        <f t="shared" si="9"/>
        <v>0.91527777777777775</v>
      </c>
      <c r="O76" s="776">
        <f t="shared" si="10"/>
        <v>0.91736111111111107</v>
      </c>
      <c r="P76" s="776">
        <f t="shared" si="11"/>
        <v>0.9291666666666667</v>
      </c>
      <c r="Q76" s="776">
        <f t="shared" si="12"/>
        <v>0.93541666666666667</v>
      </c>
      <c r="R76" s="776">
        <f t="shared" si="13"/>
        <v>0.93958333333333333</v>
      </c>
      <c r="S76" s="776">
        <f t="shared" si="14"/>
        <v>0.94513888888888886</v>
      </c>
      <c r="T76" s="776">
        <f t="shared" si="15"/>
        <v>0.95</v>
      </c>
      <c r="U76" s="1150">
        <f t="shared" si="16"/>
        <v>0.95555555555555549</v>
      </c>
      <c r="V76" s="1153"/>
      <c r="W76" s="39">
        <f t="shared" si="17"/>
        <v>41.29</v>
      </c>
      <c r="X76" s="1313">
        <f t="shared" si="0"/>
        <v>9.2361111111110894E-2</v>
      </c>
      <c r="Y76" s="1322">
        <v>18.768181818181883</v>
      </c>
      <c r="Z76" s="531">
        <f t="shared" si="18"/>
        <v>2.0833333333333259E-2</v>
      </c>
      <c r="AA76" s="54"/>
    </row>
    <row r="77" spans="2:27" ht="24" customHeight="1" x14ac:dyDescent="0.25">
      <c r="B77" s="1523"/>
      <c r="C77" s="1317">
        <v>53</v>
      </c>
      <c r="D77" s="1162"/>
      <c r="E77" s="863">
        <f>+F77-$F$20</f>
        <v>0.90486111111111134</v>
      </c>
      <c r="F77" s="777">
        <f>+G77-$G$20</f>
        <v>0.91041666666666687</v>
      </c>
      <c r="G77" s="777">
        <f>+H77-$H$20</f>
        <v>0.91527777777777797</v>
      </c>
      <c r="H77" s="777">
        <f>+I77-$I$20</f>
        <v>0.92152777777777795</v>
      </c>
      <c r="I77" s="777">
        <f>+J77-$J$20</f>
        <v>0.92430555555555571</v>
      </c>
      <c r="J77" s="777">
        <f>+K77-$K$20</f>
        <v>0.93125000000000013</v>
      </c>
      <c r="K77" s="777">
        <f>+L77-$L$20</f>
        <v>0.94305555555555565</v>
      </c>
      <c r="L77" s="472">
        <v>0.95000000000000007</v>
      </c>
      <c r="M77" s="777">
        <f t="shared" si="8"/>
        <v>0.95347222222222228</v>
      </c>
      <c r="N77" s="777">
        <f t="shared" si="9"/>
        <v>0.95694444444444449</v>
      </c>
      <c r="O77" s="777">
        <f t="shared" si="10"/>
        <v>0.95902777777777781</v>
      </c>
      <c r="P77" s="777">
        <f t="shared" si="11"/>
        <v>0.97083333333333344</v>
      </c>
      <c r="Q77" s="777">
        <f t="shared" si="12"/>
        <v>0.97708333333333341</v>
      </c>
      <c r="R77" s="777">
        <f t="shared" si="13"/>
        <v>0.98125000000000007</v>
      </c>
      <c r="S77" s="777">
        <f t="shared" si="14"/>
        <v>0.9868055555555556</v>
      </c>
      <c r="T77" s="777">
        <f t="shared" si="15"/>
        <v>0.9916666666666667</v>
      </c>
      <c r="U77" s="1146">
        <f t="shared" si="16"/>
        <v>0.99722222222222223</v>
      </c>
      <c r="V77" s="1323"/>
      <c r="W77" s="956">
        <f t="shared" si="17"/>
        <v>41.29</v>
      </c>
      <c r="X77" s="1324">
        <f t="shared" si="0"/>
        <v>9.2361111111110894E-2</v>
      </c>
      <c r="Y77" s="1325">
        <v>18.768181818181883</v>
      </c>
      <c r="Z77" s="1326">
        <f t="shared" si="18"/>
        <v>4.1666666666666741E-2</v>
      </c>
      <c r="AA77" s="54"/>
    </row>
    <row r="78" spans="2:27" ht="24" customHeight="1" x14ac:dyDescent="0.25">
      <c r="B78" s="1523"/>
      <c r="C78" s="1319">
        <v>54</v>
      </c>
      <c r="D78" s="1163"/>
      <c r="E78" s="1145">
        <f t="shared" ref="E78" si="19">+F78-$F$19</f>
        <v>0.94722222222222241</v>
      </c>
      <c r="F78" s="245">
        <f t="shared" ref="F78" si="20">+G78-$G$19</f>
        <v>0.9520833333333335</v>
      </c>
      <c r="G78" s="245">
        <f t="shared" ref="G78" si="21">+H78-$H$19</f>
        <v>0.9569444444444446</v>
      </c>
      <c r="H78" s="245">
        <f t="shared" ref="H78" si="22">+I78-$I$19</f>
        <v>0.96319444444444458</v>
      </c>
      <c r="I78" s="245">
        <f t="shared" ref="I78" si="23">+J78-$J$19</f>
        <v>0.96597222222222234</v>
      </c>
      <c r="J78" s="245">
        <f t="shared" ref="J78" si="24">+K78-$K$19</f>
        <v>0.97291666666666676</v>
      </c>
      <c r="K78" s="245">
        <f t="shared" ref="K78" si="25">+L78-$L$19</f>
        <v>0.98472222222222228</v>
      </c>
      <c r="L78" s="532">
        <v>0.9916666666666667</v>
      </c>
      <c r="M78" s="245">
        <f t="shared" ref="M78" si="26">+L78+$M$19</f>
        <v>0.99513888888888891</v>
      </c>
      <c r="N78" s="245">
        <f t="shared" ref="N78" si="27">+M78+$N$19</f>
        <v>0.99861111111111112</v>
      </c>
      <c r="O78" s="245">
        <f t="shared" ref="O78" si="28">+N78+$O$19</f>
        <v>1.0006944444444446</v>
      </c>
      <c r="P78" s="245">
        <f t="shared" ref="P78" si="29">+O78+$P$19</f>
        <v>1.0125000000000002</v>
      </c>
      <c r="Q78" s="245">
        <f t="shared" ref="Q78" si="30">+P78+$Q$19</f>
        <v>1.0187500000000003</v>
      </c>
      <c r="R78" s="245">
        <f t="shared" ref="R78" si="31">+Q78+$R$19</f>
        <v>1.0229166666666669</v>
      </c>
      <c r="S78" s="245">
        <f t="shared" ref="S78" si="32">+R78+$S$19</f>
        <v>1.0284722222222225</v>
      </c>
      <c r="T78" s="245">
        <f t="shared" ref="T78" si="33">+S78+$T$19</f>
        <v>1.0333333333333337</v>
      </c>
      <c r="U78" s="1147">
        <f t="shared" ref="U78" si="34">+T78+$U$19</f>
        <v>1.0381944444444449</v>
      </c>
      <c r="V78" s="1152"/>
      <c r="W78" s="35">
        <f t="shared" si="17"/>
        <v>41.29</v>
      </c>
      <c r="X78" s="1311">
        <f t="shared" si="0"/>
        <v>9.0972222222222454E-2</v>
      </c>
      <c r="Y78" s="1312">
        <v>18.768181818181883</v>
      </c>
      <c r="Z78" s="530">
        <f>+E78-E77</f>
        <v>4.2361111111111072E-2</v>
      </c>
      <c r="AA78" s="54"/>
    </row>
    <row r="79" spans="2:27" ht="24" customHeight="1" thickBot="1" x14ac:dyDescent="0.3">
      <c r="B79" s="1524"/>
      <c r="C79" s="1327">
        <v>55</v>
      </c>
      <c r="D79" s="1165"/>
      <c r="E79" s="248">
        <v>0.97916666666666663</v>
      </c>
      <c r="F79" s="248">
        <v>0.98402777777777772</v>
      </c>
      <c r="G79" s="248">
        <v>0.98888888888888882</v>
      </c>
      <c r="H79" s="248">
        <v>0.9951388888888888</v>
      </c>
      <c r="I79" s="248">
        <v>0.99791666666666656</v>
      </c>
      <c r="J79" s="248">
        <v>1.004861111111111</v>
      </c>
      <c r="K79" s="248">
        <v>1.0166666666666666</v>
      </c>
      <c r="L79" s="248">
        <v>1.023611111111111</v>
      </c>
      <c r="M79" s="248">
        <v>1.0270833333333331</v>
      </c>
      <c r="N79" s="248">
        <v>1.0305555555555554</v>
      </c>
      <c r="O79" s="248">
        <v>1.0326388888888889</v>
      </c>
      <c r="P79" s="248">
        <v>1.0444444444444445</v>
      </c>
      <c r="Q79" s="248">
        <v>1.0506944444444446</v>
      </c>
      <c r="R79" s="248">
        <v>1.0548611111111112</v>
      </c>
      <c r="S79" s="248">
        <v>1.0604166666666668</v>
      </c>
      <c r="T79" s="248">
        <v>1.065277777777778</v>
      </c>
      <c r="U79" s="248">
        <v>1.0701388888888892</v>
      </c>
      <c r="V79" s="1154"/>
      <c r="W79" s="782">
        <f t="shared" si="17"/>
        <v>41.29</v>
      </c>
      <c r="X79" s="1315">
        <f t="shared" ref="X79" si="35">+U79-E79</f>
        <v>9.0972222222222565E-2</v>
      </c>
      <c r="Y79" s="1316">
        <v>19.768181818181901</v>
      </c>
      <c r="Z79" s="994">
        <f t="shared" ref="Z79" si="36">+E79-E78</f>
        <v>3.194444444444422E-2</v>
      </c>
      <c r="AA79" s="54"/>
    </row>
    <row r="80" spans="2:27" x14ac:dyDescent="0.25"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AA80" s="54"/>
    </row>
    <row r="81" spans="5:27" x14ac:dyDescent="0.25">
      <c r="E81" s="21" t="s">
        <v>31</v>
      </c>
      <c r="F81" s="22"/>
      <c r="G81" s="22"/>
      <c r="H81" s="23"/>
      <c r="I81" s="23"/>
      <c r="J81" s="24">
        <v>52</v>
      </c>
      <c r="K81" s="22"/>
      <c r="AA81" s="54"/>
    </row>
    <row r="82" spans="5:27" x14ac:dyDescent="0.25">
      <c r="E82" s="21" t="s">
        <v>32</v>
      </c>
      <c r="F82" s="22"/>
      <c r="G82" s="22"/>
      <c r="H82" s="23"/>
      <c r="I82" s="23"/>
      <c r="J82" s="24">
        <v>3</v>
      </c>
      <c r="K82" s="22"/>
      <c r="AA82" s="54"/>
    </row>
    <row r="83" spans="5:27" x14ac:dyDescent="0.25">
      <c r="E83" s="21" t="s">
        <v>33</v>
      </c>
      <c r="F83" s="22"/>
      <c r="G83" s="22"/>
      <c r="H83" s="23"/>
      <c r="I83" s="23"/>
      <c r="J83" s="24">
        <f>+J81+J82</f>
        <v>55</v>
      </c>
      <c r="K83" s="22"/>
      <c r="AA83" s="54"/>
    </row>
    <row r="84" spans="5:27" x14ac:dyDescent="0.25">
      <c r="E84" s="21" t="s">
        <v>34</v>
      </c>
      <c r="F84" s="22"/>
      <c r="G84" s="22"/>
      <c r="H84" s="23"/>
      <c r="I84" s="23"/>
      <c r="J84" s="25">
        <f>+V24</f>
        <v>41.29</v>
      </c>
      <c r="L84" s="22" t="s">
        <v>35</v>
      </c>
      <c r="AA84" s="54"/>
    </row>
    <row r="85" spans="5:27" x14ac:dyDescent="0.25">
      <c r="E85" s="26" t="s">
        <v>36</v>
      </c>
      <c r="F85" s="27"/>
      <c r="G85" s="7"/>
      <c r="H85" s="7"/>
      <c r="I85" s="7"/>
      <c r="J85" s="28">
        <v>0</v>
      </c>
      <c r="L85" s="22" t="s">
        <v>35</v>
      </c>
      <c r="AA85" s="54"/>
    </row>
    <row r="86" spans="5:27" x14ac:dyDescent="0.25">
      <c r="E86" s="6" t="s">
        <v>37</v>
      </c>
      <c r="F86" s="7"/>
      <c r="G86" s="7"/>
      <c r="H86" s="7"/>
      <c r="I86" s="7"/>
      <c r="J86" s="29" t="s">
        <v>38</v>
      </c>
      <c r="K86" s="7"/>
      <c r="AA86" s="54"/>
    </row>
    <row r="87" spans="5:27" x14ac:dyDescent="0.25">
      <c r="AA87" s="54"/>
    </row>
    <row r="88" spans="5:27" x14ac:dyDescent="0.25">
      <c r="AA88" s="54"/>
    </row>
    <row r="89" spans="5:27" x14ac:dyDescent="0.25">
      <c r="AA89" s="54"/>
    </row>
    <row r="90" spans="5:27" x14ac:dyDescent="0.25">
      <c r="AA90" s="54"/>
    </row>
    <row r="91" spans="5:27" x14ac:dyDescent="0.25">
      <c r="AA91" s="54"/>
    </row>
    <row r="92" spans="5:27" x14ac:dyDescent="0.25">
      <c r="AA92" s="54"/>
    </row>
    <row r="93" spans="5:27" x14ac:dyDescent="0.25">
      <c r="AA93" s="54"/>
    </row>
    <row r="94" spans="5:27" x14ac:dyDescent="0.25">
      <c r="AA94" s="54"/>
    </row>
    <row r="95" spans="5:27" x14ac:dyDescent="0.25">
      <c r="AA95" s="54"/>
    </row>
    <row r="96" spans="5:27" x14ac:dyDescent="0.25">
      <c r="AA96" s="54"/>
    </row>
    <row r="97" spans="27:27" x14ac:dyDescent="0.25">
      <c r="AA97" s="54"/>
    </row>
    <row r="98" spans="27:27" x14ac:dyDescent="0.25">
      <c r="AA98" s="54"/>
    </row>
    <row r="99" spans="27:27" x14ac:dyDescent="0.25">
      <c r="AA99" s="54"/>
    </row>
    <row r="100" spans="27:27" x14ac:dyDescent="0.25">
      <c r="AA100" s="54"/>
    </row>
    <row r="101" spans="27:27" x14ac:dyDescent="0.25">
      <c r="AA101" s="54"/>
    </row>
    <row r="102" spans="27:27" x14ac:dyDescent="0.25">
      <c r="AA102" s="54"/>
    </row>
    <row r="103" spans="27:27" x14ac:dyDescent="0.25">
      <c r="AA103" s="54"/>
    </row>
    <row r="104" spans="27:27" x14ac:dyDescent="0.25">
      <c r="AA104" s="54"/>
    </row>
    <row r="105" spans="27:27" x14ac:dyDescent="0.25">
      <c r="AA105" s="54"/>
    </row>
    <row r="106" spans="27:27" x14ac:dyDescent="0.25">
      <c r="AA106" s="54"/>
    </row>
    <row r="107" spans="27:27" x14ac:dyDescent="0.25">
      <c r="AA107" s="54"/>
    </row>
  </sheetData>
  <mergeCells count="12">
    <mergeCell ref="B25:B79"/>
    <mergeCell ref="B15:Z18"/>
    <mergeCell ref="B21:C21"/>
    <mergeCell ref="E21:T21"/>
    <mergeCell ref="B22:C22"/>
    <mergeCell ref="X22:X24"/>
    <mergeCell ref="Y22:Y24"/>
    <mergeCell ref="Z22:Z24"/>
    <mergeCell ref="V22:W23"/>
    <mergeCell ref="V24:W24"/>
    <mergeCell ref="B23:D23"/>
    <mergeCell ref="B24:D24"/>
  </mergeCells>
  <printOptions horizontalCentered="1" verticalCentered="1"/>
  <pageMargins left="0" right="0" top="0" bottom="0" header="0" footer="0"/>
  <pageSetup paperSize="9" scale="3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33"/>
  <sheetViews>
    <sheetView workbookViewId="0">
      <selection activeCell="G6" sqref="G6"/>
    </sheetView>
  </sheetViews>
  <sheetFormatPr baseColWidth="10" defaultRowHeight="15" x14ac:dyDescent="0.25"/>
  <cols>
    <col min="4" max="15" width="7.42578125" customWidth="1"/>
    <col min="16" max="20" width="11.42578125" customWidth="1"/>
  </cols>
  <sheetData>
    <row r="3" spans="2:20" x14ac:dyDescent="0.25">
      <c r="B3" s="149" t="s">
        <v>0</v>
      </c>
      <c r="C3" s="150"/>
      <c r="D3" s="151"/>
      <c r="E3" s="151"/>
      <c r="F3" s="151"/>
      <c r="G3" s="149" t="s">
        <v>1</v>
      </c>
      <c r="H3" s="151"/>
      <c r="I3" s="151"/>
      <c r="J3" s="151"/>
      <c r="K3" s="151"/>
    </row>
    <row r="4" spans="2:20" x14ac:dyDescent="0.25">
      <c r="B4" s="152"/>
      <c r="C4" s="150"/>
      <c r="D4" s="151"/>
      <c r="E4" s="151"/>
      <c r="F4" s="151"/>
      <c r="G4" s="149"/>
      <c r="H4" s="151"/>
      <c r="I4" s="151"/>
      <c r="J4" s="151"/>
      <c r="K4" s="151"/>
    </row>
    <row r="5" spans="2:20" x14ac:dyDescent="0.25">
      <c r="B5" s="154" t="s">
        <v>2</v>
      </c>
      <c r="C5" s="150"/>
      <c r="D5" s="151"/>
      <c r="E5" s="151"/>
      <c r="F5" s="151"/>
      <c r="G5" s="149">
        <v>200</v>
      </c>
      <c r="H5" s="151"/>
      <c r="I5" s="151"/>
      <c r="J5" s="151"/>
      <c r="K5" s="151"/>
    </row>
    <row r="6" spans="2:20" x14ac:dyDescent="0.25">
      <c r="B6" s="150" t="s">
        <v>3</v>
      </c>
      <c r="C6" s="150"/>
      <c r="D6" s="151"/>
      <c r="E6" s="151"/>
      <c r="F6" s="151"/>
      <c r="G6" s="5" t="s">
        <v>403</v>
      </c>
      <c r="H6" s="151"/>
      <c r="I6" s="151"/>
      <c r="J6" s="151"/>
      <c r="K6" s="151"/>
    </row>
    <row r="7" spans="2:20" x14ac:dyDescent="0.25">
      <c r="B7" s="150" t="s">
        <v>4</v>
      </c>
      <c r="C7" s="150"/>
      <c r="D7" s="151"/>
      <c r="E7" s="151"/>
      <c r="F7" s="151"/>
      <c r="G7" s="149" t="s">
        <v>92</v>
      </c>
      <c r="H7" s="151"/>
      <c r="I7" s="151"/>
      <c r="J7" s="151"/>
      <c r="K7" s="151"/>
    </row>
    <row r="8" spans="2:20" x14ac:dyDescent="0.25">
      <c r="B8" s="150" t="s">
        <v>6</v>
      </c>
      <c r="C8" s="155"/>
      <c r="D8" s="156"/>
      <c r="E8" s="156"/>
      <c r="F8" s="151"/>
      <c r="G8" s="149">
        <v>206</v>
      </c>
      <c r="H8" s="151"/>
      <c r="I8" s="151"/>
      <c r="J8" s="151"/>
      <c r="K8" s="151"/>
    </row>
    <row r="9" spans="2:20" x14ac:dyDescent="0.25">
      <c r="B9" s="150" t="s">
        <v>7</v>
      </c>
      <c r="C9" s="150"/>
      <c r="D9" s="151"/>
      <c r="E9" s="151"/>
      <c r="F9" s="151"/>
      <c r="G9" s="154" t="s">
        <v>70</v>
      </c>
      <c r="H9" s="150"/>
      <c r="I9" s="150"/>
      <c r="J9" s="150"/>
      <c r="K9" s="150"/>
    </row>
    <row r="10" spans="2:20" x14ac:dyDescent="0.25">
      <c r="B10" s="150" t="s">
        <v>9</v>
      </c>
      <c r="C10" s="150"/>
      <c r="D10" s="151"/>
      <c r="E10" s="151"/>
      <c r="F10" s="151"/>
      <c r="G10" s="149">
        <v>206</v>
      </c>
      <c r="H10" s="151"/>
      <c r="I10" s="151"/>
      <c r="J10" s="151"/>
      <c r="K10" s="151"/>
    </row>
    <row r="11" spans="2:20" x14ac:dyDescent="0.25">
      <c r="B11" s="150" t="s">
        <v>10</v>
      </c>
      <c r="C11" s="155"/>
      <c r="D11" s="156"/>
      <c r="E11" s="156"/>
      <c r="F11" s="156"/>
      <c r="G11" s="149" t="s">
        <v>11</v>
      </c>
      <c r="H11" s="151"/>
      <c r="I11" s="151"/>
      <c r="J11" s="151"/>
      <c r="K11" s="151"/>
    </row>
    <row r="12" spans="2:20" ht="15.75" thickBot="1" x14ac:dyDescent="0.3"/>
    <row r="13" spans="2:20" ht="15" customHeight="1" x14ac:dyDescent="0.25">
      <c r="B13" s="1580" t="s">
        <v>267</v>
      </c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20"/>
      <c r="S13" s="1620"/>
      <c r="T13" s="1666"/>
    </row>
    <row r="14" spans="2:20" x14ac:dyDescent="0.25">
      <c r="B14" s="1581"/>
      <c r="C14" s="1667"/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7"/>
      <c r="S14" s="1667"/>
      <c r="T14" s="1668"/>
    </row>
    <row r="15" spans="2:20" ht="37.5" customHeight="1" thickBot="1" x14ac:dyDescent="0.3">
      <c r="B15" s="1669"/>
      <c r="C15" s="1670"/>
      <c r="D15" s="1670"/>
      <c r="E15" s="1670"/>
      <c r="F15" s="1670"/>
      <c r="G15" s="1670"/>
      <c r="H15" s="1670"/>
      <c r="I15" s="1670"/>
      <c r="J15" s="1670"/>
      <c r="K15" s="1670"/>
      <c r="L15" s="1670"/>
      <c r="M15" s="1670"/>
      <c r="N15" s="1670"/>
      <c r="O15" s="1670"/>
      <c r="P15" s="1670"/>
      <c r="Q15" s="1670"/>
      <c r="R15" s="1670"/>
      <c r="S15" s="1670"/>
      <c r="T15" s="1671"/>
    </row>
    <row r="16" spans="2:20" s="12" customFormat="1" x14ac:dyDescent="0.25">
      <c r="B16" s="225"/>
      <c r="C16" s="225"/>
      <c r="D16" s="225"/>
      <c r="E16" s="77">
        <v>4.8611111111110938E-3</v>
      </c>
      <c r="F16" s="226">
        <v>8.3333333333333332E-3</v>
      </c>
      <c r="G16" s="226">
        <v>3.472222222222222E-3</v>
      </c>
      <c r="H16" s="226">
        <v>5.5555555555555358E-3</v>
      </c>
      <c r="I16" s="226">
        <v>3.472222222222222E-3</v>
      </c>
      <c r="J16" s="226">
        <v>6.9444444444444441E-3</v>
      </c>
      <c r="K16" s="226">
        <v>6.2499999999999995E-3</v>
      </c>
      <c r="L16" s="226">
        <v>4.8611111111111112E-3</v>
      </c>
      <c r="M16" s="226">
        <v>3.472222222222222E-3</v>
      </c>
      <c r="N16" s="77">
        <v>8.3333333333333332E-3</v>
      </c>
      <c r="O16" s="77">
        <v>3.472222222222222E-3</v>
      </c>
      <c r="P16" s="13">
        <f>SUM(E16:O16)</f>
        <v>5.9027777777777748E-2</v>
      </c>
      <c r="Q16" s="225"/>
      <c r="R16" s="225"/>
      <c r="S16" s="225"/>
      <c r="T16" s="225"/>
    </row>
    <row r="17" spans="2:20" s="12" customFormat="1" ht="15.75" thickBot="1" x14ac:dyDescent="0.3">
      <c r="E17" s="77">
        <f>+E23-D23</f>
        <v>4.8611111111110938E-3</v>
      </c>
      <c r="F17" s="226">
        <v>9.7222222222222224E-3</v>
      </c>
      <c r="G17" s="226">
        <v>3.472222222222222E-3</v>
      </c>
      <c r="H17" s="226">
        <v>5.5555555555555358E-3</v>
      </c>
      <c r="I17" s="226">
        <v>3.472222222222222E-3</v>
      </c>
      <c r="J17" s="226">
        <v>6.9444444444444441E-3</v>
      </c>
      <c r="K17" s="226">
        <v>6.2499999999999995E-3</v>
      </c>
      <c r="L17" s="226">
        <v>4.8611111111111112E-3</v>
      </c>
      <c r="M17" s="226">
        <v>3.472222222222222E-3</v>
      </c>
      <c r="N17" s="77">
        <v>9.7222222222222224E-3</v>
      </c>
      <c r="O17" s="77">
        <v>3.472222222222222E-3</v>
      </c>
      <c r="P17" s="13">
        <f>SUM(E17:O17)</f>
        <v>6.1805555555555523E-2</v>
      </c>
    </row>
    <row r="18" spans="2:20" ht="15.75" customHeight="1" thickBot="1" x14ac:dyDescent="0.3">
      <c r="B18" s="1680" t="s">
        <v>12</v>
      </c>
      <c r="C18" s="1681"/>
      <c r="D18" s="1681"/>
      <c r="E18" s="1682"/>
      <c r="F18" s="1508" t="s">
        <v>13</v>
      </c>
      <c r="G18" s="1509"/>
      <c r="H18" s="1509"/>
      <c r="I18" s="1509"/>
      <c r="J18" s="1509"/>
      <c r="K18" s="1509"/>
      <c r="L18" s="1509"/>
      <c r="M18" s="1509"/>
      <c r="N18" s="1510"/>
      <c r="O18" s="265" t="s">
        <v>68</v>
      </c>
      <c r="P18" s="1676" t="s">
        <v>62</v>
      </c>
      <c r="Q18" s="1677" t="s">
        <v>24</v>
      </c>
      <c r="R18" s="1596" t="s">
        <v>25</v>
      </c>
      <c r="S18" s="1513" t="s">
        <v>26</v>
      </c>
      <c r="T18" s="1518" t="s">
        <v>49</v>
      </c>
    </row>
    <row r="19" spans="2:20" ht="77.25" thickBot="1" x14ac:dyDescent="0.3">
      <c r="B19" s="1669" t="s">
        <v>69</v>
      </c>
      <c r="C19" s="1670"/>
      <c r="D19" s="898" t="s">
        <v>362</v>
      </c>
      <c r="E19" s="899" t="s">
        <v>71</v>
      </c>
      <c r="F19" s="899" t="s">
        <v>22</v>
      </c>
      <c r="G19" s="899" t="s">
        <v>65</v>
      </c>
      <c r="H19" s="899" t="s">
        <v>365</v>
      </c>
      <c r="I19" s="900" t="s">
        <v>21</v>
      </c>
      <c r="J19" s="899" t="s">
        <v>66</v>
      </c>
      <c r="K19" s="899" t="s">
        <v>366</v>
      </c>
      <c r="L19" s="899" t="s">
        <v>67</v>
      </c>
      <c r="M19" s="899" t="s">
        <v>22</v>
      </c>
      <c r="N19" s="899" t="s">
        <v>71</v>
      </c>
      <c r="O19" s="901" t="s">
        <v>362</v>
      </c>
      <c r="P19" s="1638"/>
      <c r="Q19" s="1678"/>
      <c r="R19" s="1512"/>
      <c r="S19" s="1514"/>
      <c r="T19" s="1539"/>
    </row>
    <row r="20" spans="2:20" x14ac:dyDescent="0.25">
      <c r="B20" s="1636" t="s">
        <v>28</v>
      </c>
      <c r="C20" s="1637"/>
      <c r="D20" s="268">
        <v>0</v>
      </c>
      <c r="E20" s="269">
        <v>20</v>
      </c>
      <c r="F20" s="270">
        <v>4</v>
      </c>
      <c r="G20" s="269">
        <v>2.2400000000000002</v>
      </c>
      <c r="H20" s="269">
        <v>3.17</v>
      </c>
      <c r="I20" s="269">
        <v>2.7</v>
      </c>
      <c r="J20" s="269">
        <v>3.25</v>
      </c>
      <c r="K20" s="269">
        <v>5</v>
      </c>
      <c r="L20" s="269">
        <v>4</v>
      </c>
      <c r="M20" s="269">
        <v>2</v>
      </c>
      <c r="N20" s="269">
        <v>3</v>
      </c>
      <c r="O20" s="269">
        <v>1.5</v>
      </c>
      <c r="P20" s="271">
        <v>20</v>
      </c>
      <c r="Q20" s="1678"/>
      <c r="R20" s="1512"/>
      <c r="S20" s="1514"/>
      <c r="T20" s="1539"/>
    </row>
    <row r="21" spans="2:20" ht="15.75" thickBot="1" x14ac:dyDescent="0.3">
      <c r="B21" s="1621" t="s">
        <v>29</v>
      </c>
      <c r="C21" s="1622"/>
      <c r="D21" s="250">
        <f>+D20</f>
        <v>0</v>
      </c>
      <c r="E21" s="251">
        <v>20</v>
      </c>
      <c r="F21" s="251">
        <f t="shared" ref="F21:O21" si="0">+F20</f>
        <v>4</v>
      </c>
      <c r="G21" s="251">
        <f t="shared" si="0"/>
        <v>2.2400000000000002</v>
      </c>
      <c r="H21" s="251">
        <f t="shared" si="0"/>
        <v>3.17</v>
      </c>
      <c r="I21" s="251">
        <f t="shared" si="0"/>
        <v>2.7</v>
      </c>
      <c r="J21" s="251">
        <f t="shared" si="0"/>
        <v>3.25</v>
      </c>
      <c r="K21" s="251">
        <f t="shared" si="0"/>
        <v>5</v>
      </c>
      <c r="L21" s="251">
        <f t="shared" si="0"/>
        <v>4</v>
      </c>
      <c r="M21" s="251">
        <f t="shared" si="0"/>
        <v>2</v>
      </c>
      <c r="N21" s="251">
        <f t="shared" si="0"/>
        <v>3</v>
      </c>
      <c r="O21" s="251">
        <f t="shared" si="0"/>
        <v>1.5</v>
      </c>
      <c r="P21" s="272">
        <f>+P20</f>
        <v>20</v>
      </c>
      <c r="Q21" s="242">
        <v>27.26</v>
      </c>
      <c r="R21" s="1597"/>
      <c r="S21" s="1598"/>
      <c r="T21" s="1519"/>
    </row>
    <row r="22" spans="2:20" ht="15.75" thickBot="1" x14ac:dyDescent="0.3">
      <c r="B22" s="1606" t="s">
        <v>48</v>
      </c>
      <c r="C22" s="1619"/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  <c r="T22" s="1679"/>
    </row>
    <row r="23" spans="2:20" ht="15" customHeight="1" x14ac:dyDescent="0.25">
      <c r="B23" s="1664" t="s">
        <v>30</v>
      </c>
      <c r="C23" s="253">
        <v>1</v>
      </c>
      <c r="D23" s="836">
        <v>0.28819444444444448</v>
      </c>
      <c r="E23" s="653">
        <v>0.29305555555555557</v>
      </c>
      <c r="F23" s="653">
        <v>0.29861111111111116</v>
      </c>
      <c r="G23" s="653">
        <v>0.30069444444444449</v>
      </c>
      <c r="H23" s="653">
        <v>0.30625000000000002</v>
      </c>
      <c r="I23" s="653">
        <v>0.31041666666666673</v>
      </c>
      <c r="J23" s="653">
        <v>0.3173611111111112</v>
      </c>
      <c r="K23" s="653">
        <v>0.32708333333333345</v>
      </c>
      <c r="L23" s="653">
        <v>0.33541666666666675</v>
      </c>
      <c r="M23" s="653">
        <v>0.33750000000000008</v>
      </c>
      <c r="N23" s="653">
        <v>0.34236111111111112</v>
      </c>
      <c r="O23" s="653">
        <v>0.34722222222222232</v>
      </c>
      <c r="P23" s="255"/>
      <c r="Q23" s="256">
        <f>+Q21</f>
        <v>27.26</v>
      </c>
      <c r="R23" s="194">
        <f>+O23-D23</f>
        <v>5.9027777777777846E-2</v>
      </c>
      <c r="S23" s="169">
        <f>60*$I$32/(R23*60*24)</f>
        <v>19.242352941176453</v>
      </c>
      <c r="T23" s="79"/>
    </row>
    <row r="24" spans="2:20" x14ac:dyDescent="0.25">
      <c r="B24" s="1664"/>
      <c r="C24" s="257">
        <v>2</v>
      </c>
      <c r="D24" s="273">
        <v>0.47569444444444442</v>
      </c>
      <c r="E24" s="245">
        <f>+D24+E17</f>
        <v>0.48055555555555551</v>
      </c>
      <c r="F24" s="245">
        <f t="shared" ref="F24:O24" si="1">+E24+F17</f>
        <v>0.49027777777777776</v>
      </c>
      <c r="G24" s="245">
        <f t="shared" si="1"/>
        <v>0.49374999999999997</v>
      </c>
      <c r="H24" s="245">
        <f t="shared" si="1"/>
        <v>0.4993055555555555</v>
      </c>
      <c r="I24" s="245">
        <f t="shared" si="1"/>
        <v>0.50277777777777777</v>
      </c>
      <c r="J24" s="245">
        <f t="shared" si="1"/>
        <v>0.50972222222222219</v>
      </c>
      <c r="K24" s="245">
        <f t="shared" si="1"/>
        <v>0.51597222222222217</v>
      </c>
      <c r="L24" s="245">
        <f t="shared" si="1"/>
        <v>0.52083333333333326</v>
      </c>
      <c r="M24" s="245">
        <f t="shared" si="1"/>
        <v>0.52430555555555547</v>
      </c>
      <c r="N24" s="245">
        <f t="shared" si="1"/>
        <v>0.53402777777777766</v>
      </c>
      <c r="O24" s="245">
        <f t="shared" si="1"/>
        <v>0.53749999999999987</v>
      </c>
      <c r="P24" s="258"/>
      <c r="Q24" s="259">
        <f>+Q21</f>
        <v>27.26</v>
      </c>
      <c r="R24" s="195">
        <f t="shared" ref="R24:R26" si="2">+O24-D24</f>
        <v>6.1805555555555447E-2</v>
      </c>
      <c r="S24" s="172">
        <f>60*$I$32/(R24*60*24)</f>
        <v>18.377528089887676</v>
      </c>
      <c r="T24" s="38">
        <f>+D24-D23</f>
        <v>0.18749999999999994</v>
      </c>
    </row>
    <row r="25" spans="2:20" x14ac:dyDescent="0.25">
      <c r="B25" s="1664"/>
      <c r="C25" s="257">
        <v>3</v>
      </c>
      <c r="D25" s="273">
        <v>0.51736111111111105</v>
      </c>
      <c r="E25" s="245">
        <f>+D25+E17</f>
        <v>0.52222222222222214</v>
      </c>
      <c r="F25" s="245">
        <f t="shared" ref="F25:O25" si="3">+E25+F17</f>
        <v>0.53194444444444433</v>
      </c>
      <c r="G25" s="245">
        <f t="shared" si="3"/>
        <v>0.53541666666666654</v>
      </c>
      <c r="H25" s="245">
        <f t="shared" si="3"/>
        <v>0.54097222222222208</v>
      </c>
      <c r="I25" s="245">
        <f t="shared" si="3"/>
        <v>0.54444444444444429</v>
      </c>
      <c r="J25" s="245">
        <f t="shared" si="3"/>
        <v>0.55138888888888871</v>
      </c>
      <c r="K25" s="245">
        <f t="shared" si="3"/>
        <v>0.55763888888888868</v>
      </c>
      <c r="L25" s="245">
        <f t="shared" si="3"/>
        <v>0.56249999999999978</v>
      </c>
      <c r="M25" s="245">
        <f t="shared" si="3"/>
        <v>0.56597222222222199</v>
      </c>
      <c r="N25" s="245">
        <f t="shared" si="3"/>
        <v>0.57569444444444418</v>
      </c>
      <c r="O25" s="245">
        <f t="shared" si="3"/>
        <v>0.57916666666666639</v>
      </c>
      <c r="P25" s="258"/>
      <c r="Q25" s="259">
        <f>+Q21</f>
        <v>27.26</v>
      </c>
      <c r="R25" s="195">
        <f t="shared" si="2"/>
        <v>6.1805555555555336E-2</v>
      </c>
      <c r="S25" s="172">
        <f t="shared" ref="S25" si="4">60*$I$32/(R25*60*24)</f>
        <v>18.377528089887708</v>
      </c>
      <c r="T25" s="38">
        <f t="shared" ref="T25" si="5">+D25-D24</f>
        <v>4.166666666666663E-2</v>
      </c>
    </row>
    <row r="26" spans="2:20" ht="15.75" thickBot="1" x14ac:dyDescent="0.3">
      <c r="B26" s="1665"/>
      <c r="C26" s="263">
        <v>4</v>
      </c>
      <c r="D26" s="274">
        <v>0.71180555555555547</v>
      </c>
      <c r="E26" s="248">
        <f t="shared" ref="E26:O26" si="6">+D26+E17</f>
        <v>0.71666666666666656</v>
      </c>
      <c r="F26" s="248">
        <f t="shared" si="6"/>
        <v>0.72638888888888875</v>
      </c>
      <c r="G26" s="248">
        <f t="shared" si="6"/>
        <v>0.72986111111111096</v>
      </c>
      <c r="H26" s="248">
        <f t="shared" si="6"/>
        <v>0.7354166666666665</v>
      </c>
      <c r="I26" s="248">
        <f t="shared" si="6"/>
        <v>0.73888888888888871</v>
      </c>
      <c r="J26" s="248">
        <f t="shared" si="6"/>
        <v>0.74583333333333313</v>
      </c>
      <c r="K26" s="248">
        <f t="shared" si="6"/>
        <v>0.7520833333333331</v>
      </c>
      <c r="L26" s="248">
        <f t="shared" si="6"/>
        <v>0.7569444444444442</v>
      </c>
      <c r="M26" s="248">
        <f t="shared" si="6"/>
        <v>0.76041666666666641</v>
      </c>
      <c r="N26" s="248">
        <f t="shared" si="6"/>
        <v>0.7701388888888886</v>
      </c>
      <c r="O26" s="248">
        <f t="shared" si="6"/>
        <v>0.77361111111111081</v>
      </c>
      <c r="P26" s="264"/>
      <c r="Q26" s="261">
        <f>+Q21</f>
        <v>27.26</v>
      </c>
      <c r="R26" s="198">
        <f t="shared" si="2"/>
        <v>6.1805555555555336E-2</v>
      </c>
      <c r="S26" s="199">
        <f>60*$I$32/(R26*60*24)</f>
        <v>18.377528089887708</v>
      </c>
      <c r="T26" s="82">
        <f>+D26-D25</f>
        <v>0.19444444444444442</v>
      </c>
    </row>
    <row r="27" spans="2:20" x14ac:dyDescent="0.25"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2:20" x14ac:dyDescent="0.25"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2:20" x14ac:dyDescent="0.25">
      <c r="D29" s="21" t="s">
        <v>31</v>
      </c>
      <c r="E29" s="22"/>
      <c r="F29" s="22"/>
      <c r="G29" s="23"/>
      <c r="H29" s="23"/>
      <c r="I29" s="24">
        <v>4</v>
      </c>
      <c r="J29" s="22"/>
    </row>
    <row r="30" spans="2:20" x14ac:dyDescent="0.25">
      <c r="D30" s="21" t="s">
        <v>32</v>
      </c>
      <c r="E30" s="22"/>
      <c r="F30" s="22"/>
      <c r="G30" s="23"/>
      <c r="H30" s="23"/>
      <c r="I30" s="24">
        <v>0</v>
      </c>
      <c r="J30" s="22"/>
    </row>
    <row r="31" spans="2:20" x14ac:dyDescent="0.25">
      <c r="D31" s="21" t="s">
        <v>33</v>
      </c>
      <c r="E31" s="22"/>
      <c r="F31" s="22"/>
      <c r="G31" s="23"/>
      <c r="H31" s="23"/>
      <c r="I31" s="24">
        <v>4</v>
      </c>
      <c r="J31" s="22"/>
    </row>
    <row r="32" spans="2:20" x14ac:dyDescent="0.25">
      <c r="D32" s="21" t="s">
        <v>34</v>
      </c>
      <c r="E32" s="22"/>
      <c r="F32" s="22"/>
      <c r="G32" s="23"/>
      <c r="H32" s="23"/>
      <c r="I32" s="25">
        <f>+Q21</f>
        <v>27.26</v>
      </c>
      <c r="K32" s="22" t="s">
        <v>35</v>
      </c>
    </row>
    <row r="33" spans="4:11" x14ac:dyDescent="0.25">
      <c r="D33" s="26" t="s">
        <v>36</v>
      </c>
      <c r="E33" s="27"/>
      <c r="F33" s="7"/>
      <c r="G33" s="7"/>
      <c r="H33" s="7"/>
      <c r="I33" s="25">
        <v>20</v>
      </c>
      <c r="K33" s="22" t="s">
        <v>35</v>
      </c>
    </row>
  </sheetData>
  <mergeCells count="13">
    <mergeCell ref="B21:C21"/>
    <mergeCell ref="B22:T22"/>
    <mergeCell ref="B23:B26"/>
    <mergeCell ref="B13:T15"/>
    <mergeCell ref="B18:E18"/>
    <mergeCell ref="F18:N18"/>
    <mergeCell ref="P18:P19"/>
    <mergeCell ref="Q18:Q20"/>
    <mergeCell ref="R18:R21"/>
    <mergeCell ref="S18:S21"/>
    <mergeCell ref="T18:T21"/>
    <mergeCell ref="B19:C19"/>
    <mergeCell ref="B20:C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3:R40"/>
  <sheetViews>
    <sheetView view="pageBreakPreview" topLeftCell="A14" zoomScale="80" zoomScaleNormal="80" zoomScaleSheetLayoutView="80" workbookViewId="0">
      <selection activeCell="E20" sqref="E20:M33"/>
    </sheetView>
  </sheetViews>
  <sheetFormatPr baseColWidth="10" defaultRowHeight="15" x14ac:dyDescent="0.25"/>
  <cols>
    <col min="1" max="16384" width="11.42578125" style="14"/>
  </cols>
  <sheetData>
    <row r="3" spans="2:18" x14ac:dyDescent="0.25">
      <c r="B3" s="5" t="s">
        <v>0</v>
      </c>
      <c r="C3" s="6"/>
      <c r="D3" s="6"/>
      <c r="E3" s="7"/>
      <c r="F3" s="7"/>
      <c r="G3" s="7"/>
      <c r="H3" s="5" t="s">
        <v>1</v>
      </c>
    </row>
    <row r="4" spans="2:18" x14ac:dyDescent="0.25">
      <c r="B4" s="8"/>
      <c r="C4" s="6"/>
      <c r="D4" s="6"/>
      <c r="E4" s="7"/>
      <c r="F4" s="7"/>
      <c r="G4" s="7"/>
      <c r="H4" s="5"/>
    </row>
    <row r="5" spans="2:18" x14ac:dyDescent="0.25">
      <c r="B5" s="9" t="s">
        <v>2</v>
      </c>
      <c r="C5" s="6"/>
      <c r="D5" s="6"/>
      <c r="E5" s="7"/>
      <c r="F5" s="7"/>
      <c r="G5" s="7"/>
      <c r="H5" s="5">
        <v>200</v>
      </c>
    </row>
    <row r="6" spans="2:18" x14ac:dyDescent="0.25">
      <c r="B6" s="6" t="s">
        <v>3</v>
      </c>
      <c r="C6" s="6"/>
      <c r="D6" s="6"/>
      <c r="E6" s="7"/>
      <c r="F6" s="7"/>
      <c r="G6" s="7"/>
      <c r="H6" s="5" t="s">
        <v>403</v>
      </c>
    </row>
    <row r="7" spans="2:18" x14ac:dyDescent="0.25">
      <c r="B7" s="6" t="s">
        <v>4</v>
      </c>
      <c r="C7" s="6"/>
      <c r="D7" s="6"/>
      <c r="E7" s="7"/>
      <c r="F7" s="7"/>
      <c r="G7" s="7"/>
      <c r="H7" s="5" t="s">
        <v>5</v>
      </c>
    </row>
    <row r="8" spans="2:18" x14ac:dyDescent="0.25">
      <c r="B8" s="6" t="s">
        <v>6</v>
      </c>
      <c r="C8" s="10"/>
      <c r="D8" s="10"/>
      <c r="E8" s="11"/>
      <c r="F8" s="11"/>
      <c r="G8" s="7"/>
      <c r="H8" s="5">
        <v>207</v>
      </c>
    </row>
    <row r="9" spans="2:18" x14ac:dyDescent="0.25">
      <c r="B9" s="6" t="s">
        <v>7</v>
      </c>
      <c r="C9" s="6"/>
      <c r="D9" s="6"/>
      <c r="E9" s="7"/>
      <c r="F9" s="7"/>
      <c r="G9" s="7"/>
      <c r="H9" s="9" t="s">
        <v>384</v>
      </c>
    </row>
    <row r="10" spans="2:18" x14ac:dyDescent="0.25">
      <c r="B10" s="6" t="s">
        <v>9</v>
      </c>
      <c r="C10" s="6"/>
      <c r="D10" s="6"/>
      <c r="E10" s="7"/>
      <c r="F10" s="7"/>
      <c r="G10" s="7"/>
      <c r="H10" s="5">
        <v>207</v>
      </c>
    </row>
    <row r="11" spans="2:18" x14ac:dyDescent="0.25">
      <c r="B11" s="6" t="s">
        <v>10</v>
      </c>
      <c r="C11" s="10"/>
      <c r="D11" s="10"/>
      <c r="E11" s="11"/>
      <c r="F11" s="11"/>
      <c r="G11" s="11"/>
      <c r="H11" s="5" t="s">
        <v>11</v>
      </c>
    </row>
    <row r="12" spans="2:18" ht="15.75" thickBot="1" x14ac:dyDescent="0.3"/>
    <row r="13" spans="2:18" ht="118.5" customHeight="1" thickBot="1" x14ac:dyDescent="0.3">
      <c r="B13" s="1683" t="s">
        <v>385</v>
      </c>
      <c r="C13" s="1684"/>
      <c r="D13" s="1684"/>
      <c r="E13" s="1684"/>
      <c r="F13" s="1684"/>
      <c r="G13" s="1684"/>
      <c r="H13" s="1684"/>
      <c r="I13" s="1684"/>
      <c r="J13" s="1684"/>
      <c r="K13" s="1684"/>
      <c r="L13" s="1684"/>
      <c r="M13" s="1684"/>
      <c r="N13" s="1684"/>
      <c r="O13" s="1684"/>
      <c r="P13" s="1684"/>
      <c r="Q13" s="1684"/>
      <c r="R13" s="1685"/>
    </row>
    <row r="14" spans="2:18" x14ac:dyDescent="0.25">
      <c r="F14" s="1020"/>
      <c r="G14" s="1020"/>
      <c r="H14" s="1020"/>
      <c r="I14" s="1020"/>
      <c r="J14" s="1020"/>
      <c r="K14" s="1020"/>
      <c r="L14" s="1020"/>
      <c r="M14" s="1020"/>
      <c r="N14" s="147"/>
    </row>
    <row r="15" spans="2:18" ht="15.75" thickBot="1" x14ac:dyDescent="0.3">
      <c r="B15" s="6"/>
      <c r="C15" s="6"/>
      <c r="D15" s="6"/>
      <c r="E15" s="7"/>
      <c r="F15" s="1020"/>
      <c r="G15" s="1020"/>
      <c r="H15" s="1020"/>
      <c r="I15" s="1020"/>
      <c r="J15" s="1020"/>
      <c r="K15" s="1020"/>
      <c r="L15" s="1020"/>
      <c r="M15" s="1020"/>
      <c r="N15" s="147"/>
    </row>
    <row r="16" spans="2:18" ht="60.75" thickBot="1" x14ac:dyDescent="0.3">
      <c r="B16" s="1536" t="s">
        <v>15</v>
      </c>
      <c r="C16" s="1537"/>
      <c r="D16" s="1538"/>
      <c r="E16" s="563" t="s">
        <v>63</v>
      </c>
      <c r="F16" s="564" t="s">
        <v>72</v>
      </c>
      <c r="G16" s="616" t="s">
        <v>73</v>
      </c>
      <c r="H16" s="616" t="s">
        <v>64</v>
      </c>
      <c r="I16" s="616" t="s">
        <v>74</v>
      </c>
      <c r="J16" s="616" t="s">
        <v>64</v>
      </c>
      <c r="K16" s="616" t="s">
        <v>73</v>
      </c>
      <c r="L16" s="564" t="s">
        <v>72</v>
      </c>
      <c r="M16" s="1007" t="s">
        <v>68</v>
      </c>
      <c r="N16" s="1676" t="s">
        <v>15</v>
      </c>
      <c r="O16" s="1677" t="s">
        <v>24</v>
      </c>
      <c r="P16" s="1513" t="s">
        <v>25</v>
      </c>
      <c r="Q16" s="1513" t="s">
        <v>26</v>
      </c>
      <c r="R16" s="1513" t="s">
        <v>49</v>
      </c>
    </row>
    <row r="17" spans="1:18" ht="15.75" thickBot="1" x14ac:dyDescent="0.3">
      <c r="B17" s="1636" t="s">
        <v>28</v>
      </c>
      <c r="C17" s="1637"/>
      <c r="D17" s="618"/>
      <c r="E17" s="1021">
        <v>0</v>
      </c>
      <c r="F17" s="1022">
        <v>20</v>
      </c>
      <c r="G17" s="1023">
        <v>4</v>
      </c>
      <c r="H17" s="1022">
        <v>2.2400000000000002</v>
      </c>
      <c r="I17" s="1022">
        <v>3.17</v>
      </c>
      <c r="J17" s="1022">
        <v>2.7</v>
      </c>
      <c r="K17" s="1022">
        <v>3.25</v>
      </c>
      <c r="L17" s="1022">
        <v>5</v>
      </c>
      <c r="M17" s="1022">
        <v>4</v>
      </c>
      <c r="N17" s="1638"/>
      <c r="O17" s="1678"/>
      <c r="P17" s="1514"/>
      <c r="Q17" s="1514"/>
      <c r="R17" s="1514"/>
    </row>
    <row r="18" spans="1:18" ht="15.75" thickBot="1" x14ac:dyDescent="0.3">
      <c r="B18" s="1621" t="s">
        <v>29</v>
      </c>
      <c r="C18" s="1622"/>
      <c r="D18" s="619"/>
      <c r="E18" s="1024">
        <f>+E17</f>
        <v>0</v>
      </c>
      <c r="F18" s="1025">
        <v>20</v>
      </c>
      <c r="G18" s="1025">
        <f t="shared" ref="G18:M18" si="0">+G17</f>
        <v>4</v>
      </c>
      <c r="H18" s="1025">
        <f t="shared" si="0"/>
        <v>2.2400000000000002</v>
      </c>
      <c r="I18" s="1025">
        <f t="shared" si="0"/>
        <v>3.17</v>
      </c>
      <c r="J18" s="1025">
        <f t="shared" si="0"/>
        <v>2.7</v>
      </c>
      <c r="K18" s="1025">
        <f t="shared" si="0"/>
        <v>3.25</v>
      </c>
      <c r="L18" s="1025">
        <f t="shared" si="0"/>
        <v>5</v>
      </c>
      <c r="M18" s="1025">
        <f t="shared" si="0"/>
        <v>4</v>
      </c>
      <c r="N18" s="1025">
        <v>35.01</v>
      </c>
      <c r="O18" s="1678"/>
      <c r="P18" s="1514"/>
      <c r="Q18" s="1514"/>
      <c r="R18" s="1514"/>
    </row>
    <row r="19" spans="1:18" ht="15.75" thickBot="1" x14ac:dyDescent="0.3">
      <c r="B19" s="1593" t="s">
        <v>48</v>
      </c>
      <c r="C19" s="1594"/>
      <c r="D19" s="1594"/>
      <c r="E19" s="1594"/>
      <c r="F19" s="1594"/>
      <c r="G19" s="1594"/>
      <c r="H19" s="1594"/>
      <c r="I19" s="1594"/>
      <c r="J19" s="1594"/>
      <c r="K19" s="1594"/>
      <c r="L19" s="1594"/>
      <c r="M19" s="1594"/>
      <c r="N19" s="1594"/>
      <c r="O19" s="1594"/>
      <c r="P19" s="1594"/>
      <c r="Q19" s="1594"/>
      <c r="R19" s="1595"/>
    </row>
    <row r="20" spans="1:18" ht="15" customHeight="1" x14ac:dyDescent="0.25">
      <c r="B20" s="1686" t="s">
        <v>30</v>
      </c>
      <c r="C20" s="262">
        <v>1</v>
      </c>
      <c r="D20" s="704">
        <v>0.20902777777777778</v>
      </c>
      <c r="E20" s="858">
        <v>0.24027777777777778</v>
      </c>
      <c r="F20" s="777">
        <v>0.25069444444444444</v>
      </c>
      <c r="G20" s="777">
        <v>0.26111111111111113</v>
      </c>
      <c r="H20" s="777">
        <v>0.26458333333333334</v>
      </c>
      <c r="I20" s="777">
        <v>0.26944444444444443</v>
      </c>
      <c r="J20" s="777">
        <v>0.27430555555555552</v>
      </c>
      <c r="K20" s="777">
        <v>0.27777777777777773</v>
      </c>
      <c r="L20" s="777">
        <v>0.28472222222222215</v>
      </c>
      <c r="M20" s="1077">
        <v>0.29513888888888884</v>
      </c>
      <c r="N20" s="666"/>
      <c r="O20" s="1027">
        <f>+N18</f>
        <v>35.01</v>
      </c>
      <c r="P20" s="567">
        <f>+M20-E20</f>
        <v>5.4861111111111055E-2</v>
      </c>
      <c r="Q20" s="279">
        <f t="shared" ref="Q20:Q33" si="1">60*$I$39/(P20*60*24)</f>
        <v>26.589873417721545</v>
      </c>
      <c r="R20" s="202"/>
    </row>
    <row r="21" spans="1:18" x14ac:dyDescent="0.25">
      <c r="B21" s="1643"/>
      <c r="C21" s="257">
        <v>2</v>
      </c>
      <c r="D21" s="705">
        <v>0.25069444444444444</v>
      </c>
      <c r="E21" s="273">
        <v>0.28194444444444444</v>
      </c>
      <c r="F21" s="245">
        <v>0.29444444444444445</v>
      </c>
      <c r="G21" s="245">
        <v>0.30625000000000002</v>
      </c>
      <c r="H21" s="245">
        <v>0.30972222222222223</v>
      </c>
      <c r="I21" s="245">
        <v>0.31458333333333333</v>
      </c>
      <c r="J21" s="245">
        <v>0.31944444444444442</v>
      </c>
      <c r="K21" s="245">
        <v>0.32291666666666663</v>
      </c>
      <c r="L21" s="245">
        <v>0.33124999999999999</v>
      </c>
      <c r="M21" s="1075">
        <v>0.34722222222222221</v>
      </c>
      <c r="N21" s="667"/>
      <c r="O21" s="1029">
        <f>+N18</f>
        <v>35.01</v>
      </c>
      <c r="P21" s="566">
        <f t="shared" ref="P21:P33" si="2">+M21-E21</f>
        <v>6.5277777777777768E-2</v>
      </c>
      <c r="Q21" s="280">
        <f t="shared" si="1"/>
        <v>22.346808510638301</v>
      </c>
      <c r="R21" s="116">
        <f>+E21-E20</f>
        <v>4.1666666666666657E-2</v>
      </c>
    </row>
    <row r="22" spans="1:18" x14ac:dyDescent="0.25">
      <c r="A22" s="147"/>
      <c r="B22" s="1643"/>
      <c r="C22" s="257">
        <v>3</v>
      </c>
      <c r="D22" s="705">
        <v>0.3215277777777778</v>
      </c>
      <c r="E22" s="273">
        <v>0.3527777777777778</v>
      </c>
      <c r="F22" s="245">
        <v>0.36527777777777781</v>
      </c>
      <c r="G22" s="245">
        <v>0.37708333333333338</v>
      </c>
      <c r="H22" s="245">
        <v>0.38055555555555559</v>
      </c>
      <c r="I22" s="245">
        <v>0.38541666666666669</v>
      </c>
      <c r="J22" s="245">
        <v>0.39027777777777778</v>
      </c>
      <c r="K22" s="245">
        <v>0.39374999999999999</v>
      </c>
      <c r="L22" s="245">
        <v>0.40208333333333335</v>
      </c>
      <c r="M22" s="1075">
        <v>0.41805555555555557</v>
      </c>
      <c r="N22" s="667"/>
      <c r="O22" s="1029">
        <f>+N18</f>
        <v>35.01</v>
      </c>
      <c r="P22" s="566">
        <f t="shared" si="2"/>
        <v>6.5277777777777768E-2</v>
      </c>
      <c r="Q22" s="280">
        <f t="shared" si="1"/>
        <v>22.346808510638301</v>
      </c>
      <c r="R22" s="116">
        <f t="shared" ref="R22:R33" si="3">+E22-E21</f>
        <v>7.0833333333333359E-2</v>
      </c>
    </row>
    <row r="23" spans="1:18" x14ac:dyDescent="0.25">
      <c r="A23" s="147"/>
      <c r="B23" s="1643"/>
      <c r="C23" s="257">
        <v>4</v>
      </c>
      <c r="D23" s="706"/>
      <c r="E23" s="273">
        <v>0.40277777777777773</v>
      </c>
      <c r="F23" s="245">
        <v>0.41527777777777775</v>
      </c>
      <c r="G23" s="245">
        <v>0.42708333333333331</v>
      </c>
      <c r="H23" s="245">
        <v>0.43055555555555552</v>
      </c>
      <c r="I23" s="245">
        <v>0.43541666666666662</v>
      </c>
      <c r="J23" s="245">
        <v>0.44027777777777771</v>
      </c>
      <c r="K23" s="245">
        <v>0.44374999999999992</v>
      </c>
      <c r="L23" s="245">
        <v>0.45208333333333328</v>
      </c>
      <c r="M23" s="1075">
        <v>0.4680555555555555</v>
      </c>
      <c r="N23" s="667"/>
      <c r="O23" s="1029">
        <v>35.01</v>
      </c>
      <c r="P23" s="566">
        <f t="shared" si="2"/>
        <v>6.5277777777777768E-2</v>
      </c>
      <c r="Q23" s="280">
        <f t="shared" si="1"/>
        <v>22.346808510638301</v>
      </c>
      <c r="R23" s="116">
        <f t="shared" si="3"/>
        <v>4.9999999999999933E-2</v>
      </c>
    </row>
    <row r="24" spans="1:18" x14ac:dyDescent="0.25">
      <c r="A24" s="147"/>
      <c r="B24" s="1643"/>
      <c r="C24" s="257">
        <v>5</v>
      </c>
      <c r="D24" s="706"/>
      <c r="E24" s="273">
        <v>0.44861111111111113</v>
      </c>
      <c r="F24" s="245">
        <v>0.46111111111111114</v>
      </c>
      <c r="G24" s="245">
        <v>0.47291666666666671</v>
      </c>
      <c r="H24" s="245">
        <v>0.47638888888888892</v>
      </c>
      <c r="I24" s="245">
        <v>0.48125000000000001</v>
      </c>
      <c r="J24" s="245">
        <v>0.4861111111111111</v>
      </c>
      <c r="K24" s="245">
        <v>0.48958333333333331</v>
      </c>
      <c r="L24" s="245">
        <v>0.49791666666666667</v>
      </c>
      <c r="M24" s="1075">
        <v>0.51388888888888884</v>
      </c>
      <c r="N24" s="667"/>
      <c r="O24" s="1029">
        <v>35.01</v>
      </c>
      <c r="P24" s="566">
        <f t="shared" si="2"/>
        <v>6.5277777777777712E-2</v>
      </c>
      <c r="Q24" s="280">
        <f t="shared" si="1"/>
        <v>22.346808510638322</v>
      </c>
      <c r="R24" s="116">
        <f t="shared" si="3"/>
        <v>4.5833333333333393E-2</v>
      </c>
    </row>
    <row r="25" spans="1:18" x14ac:dyDescent="0.25">
      <c r="A25" s="147"/>
      <c r="B25" s="1643"/>
      <c r="C25" s="257">
        <v>6</v>
      </c>
      <c r="D25" s="706"/>
      <c r="E25" s="273">
        <v>0.49861111111111112</v>
      </c>
      <c r="F25" s="245">
        <v>0.51111111111111107</v>
      </c>
      <c r="G25" s="245">
        <v>0.5229166666666667</v>
      </c>
      <c r="H25" s="245">
        <v>0.52638888888888891</v>
      </c>
      <c r="I25" s="245">
        <v>0.53125</v>
      </c>
      <c r="J25" s="245">
        <v>0.53611111111111109</v>
      </c>
      <c r="K25" s="245">
        <v>0.5395833333333333</v>
      </c>
      <c r="L25" s="245">
        <v>0.54791666666666661</v>
      </c>
      <c r="M25" s="1075">
        <v>0.56388888888888888</v>
      </c>
      <c r="N25" s="667"/>
      <c r="O25" s="1029">
        <v>35.01</v>
      </c>
      <c r="P25" s="566">
        <f t="shared" si="2"/>
        <v>6.5277777777777768E-2</v>
      </c>
      <c r="Q25" s="280">
        <f t="shared" si="1"/>
        <v>22.346808510638301</v>
      </c>
      <c r="R25" s="116">
        <f>+E25-E24</f>
        <v>4.9999999999999989E-2</v>
      </c>
    </row>
    <row r="26" spans="1:18" x14ac:dyDescent="0.25">
      <c r="A26" s="147"/>
      <c r="B26" s="1643"/>
      <c r="C26" s="257">
        <v>7</v>
      </c>
      <c r="D26" s="706"/>
      <c r="E26" s="273">
        <v>0.5444444444444444</v>
      </c>
      <c r="F26" s="245">
        <v>0.55694444444444446</v>
      </c>
      <c r="G26" s="245">
        <v>0.56875000000000009</v>
      </c>
      <c r="H26" s="245">
        <v>0.5722222222222223</v>
      </c>
      <c r="I26" s="245">
        <v>0.57708333333333339</v>
      </c>
      <c r="J26" s="245">
        <v>0.58194444444444449</v>
      </c>
      <c r="K26" s="245">
        <v>0.5854166666666667</v>
      </c>
      <c r="L26" s="245">
        <v>0.59375</v>
      </c>
      <c r="M26" s="1075">
        <v>0.60972222222222228</v>
      </c>
      <c r="N26" s="667"/>
      <c r="O26" s="1029">
        <v>35.01</v>
      </c>
      <c r="P26" s="566">
        <f t="shared" si="2"/>
        <v>6.5277777777777879E-2</v>
      </c>
      <c r="Q26" s="280">
        <f t="shared" si="1"/>
        <v>22.346808510638262</v>
      </c>
      <c r="R26" s="116">
        <f t="shared" si="3"/>
        <v>4.5833333333333282E-2</v>
      </c>
    </row>
    <row r="27" spans="1:18" x14ac:dyDescent="0.25">
      <c r="A27" s="147"/>
      <c r="B27" s="1643"/>
      <c r="C27" s="257">
        <v>8</v>
      </c>
      <c r="D27" s="706"/>
      <c r="E27" s="273">
        <v>0.59861111111111109</v>
      </c>
      <c r="F27" s="245">
        <v>0.61111111111111116</v>
      </c>
      <c r="G27" s="245">
        <v>0.62291666666666679</v>
      </c>
      <c r="H27" s="245">
        <v>0.62638888888888899</v>
      </c>
      <c r="I27" s="245">
        <v>0.63125000000000009</v>
      </c>
      <c r="J27" s="245">
        <v>0.63611111111111118</v>
      </c>
      <c r="K27" s="245">
        <v>0.63958333333333339</v>
      </c>
      <c r="L27" s="245">
        <v>0.6479166666666667</v>
      </c>
      <c r="M27" s="1075">
        <v>0.66388888888888897</v>
      </c>
      <c r="N27" s="667"/>
      <c r="O27" s="1029">
        <v>35.01</v>
      </c>
      <c r="P27" s="566">
        <f t="shared" si="2"/>
        <v>6.5277777777777879E-2</v>
      </c>
      <c r="Q27" s="280">
        <f t="shared" si="1"/>
        <v>22.346808510638262</v>
      </c>
      <c r="R27" s="116">
        <f t="shared" si="3"/>
        <v>5.4166666666666696E-2</v>
      </c>
    </row>
    <row r="28" spans="1:18" x14ac:dyDescent="0.25">
      <c r="A28" s="147"/>
      <c r="B28" s="1643"/>
      <c r="C28" s="257">
        <v>9</v>
      </c>
      <c r="D28" s="706"/>
      <c r="E28" s="273">
        <v>0.64444444444444449</v>
      </c>
      <c r="F28" s="245">
        <v>0.65694444444444455</v>
      </c>
      <c r="G28" s="245">
        <v>0.66875000000000018</v>
      </c>
      <c r="H28" s="245">
        <v>0.67222222222222239</v>
      </c>
      <c r="I28" s="245">
        <v>0.67708333333333348</v>
      </c>
      <c r="J28" s="245">
        <v>0.68194444444444458</v>
      </c>
      <c r="K28" s="245">
        <v>0.68541666666666679</v>
      </c>
      <c r="L28" s="245">
        <v>0.69375000000000009</v>
      </c>
      <c r="M28" s="1075">
        <v>0.70972222222222237</v>
      </c>
      <c r="N28" s="667"/>
      <c r="O28" s="1029">
        <v>35.01</v>
      </c>
      <c r="P28" s="566">
        <f t="shared" si="2"/>
        <v>6.5277777777777879E-2</v>
      </c>
      <c r="Q28" s="280">
        <f t="shared" si="1"/>
        <v>22.346808510638262</v>
      </c>
      <c r="R28" s="116">
        <f t="shared" si="3"/>
        <v>4.5833333333333393E-2</v>
      </c>
    </row>
    <row r="29" spans="1:18" x14ac:dyDescent="0.25">
      <c r="A29" s="147"/>
      <c r="B29" s="1643"/>
      <c r="C29" s="257">
        <v>10</v>
      </c>
      <c r="D29" s="706"/>
      <c r="E29" s="273">
        <v>0.71944444444444444</v>
      </c>
      <c r="F29" s="245">
        <v>0.73194444444444451</v>
      </c>
      <c r="G29" s="245">
        <v>0.74375000000000013</v>
      </c>
      <c r="H29" s="245">
        <v>0.74722222222222234</v>
      </c>
      <c r="I29" s="245">
        <v>0.75208333333333344</v>
      </c>
      <c r="J29" s="245">
        <v>0.75694444444444453</v>
      </c>
      <c r="K29" s="245">
        <v>0.76041666666666674</v>
      </c>
      <c r="L29" s="245">
        <v>0.76875000000000004</v>
      </c>
      <c r="M29" s="1075">
        <v>0.78472222222222232</v>
      </c>
      <c r="N29" s="667"/>
      <c r="O29" s="1029">
        <v>35.01</v>
      </c>
      <c r="P29" s="566">
        <f t="shared" si="2"/>
        <v>6.5277777777777879E-2</v>
      </c>
      <c r="Q29" s="280">
        <f t="shared" si="1"/>
        <v>22.346808510638262</v>
      </c>
      <c r="R29" s="116">
        <f t="shared" si="3"/>
        <v>7.4999999999999956E-2</v>
      </c>
    </row>
    <row r="30" spans="1:18" x14ac:dyDescent="0.25">
      <c r="A30" s="147"/>
      <c r="B30" s="1643"/>
      <c r="C30" s="257">
        <v>11</v>
      </c>
      <c r="D30" s="706"/>
      <c r="E30" s="273">
        <v>0.76527777777777783</v>
      </c>
      <c r="F30" s="245">
        <v>0.7777777777777779</v>
      </c>
      <c r="G30" s="245">
        <v>0.78958333333333353</v>
      </c>
      <c r="H30" s="245">
        <v>0.79305555555555574</v>
      </c>
      <c r="I30" s="245">
        <v>0.79791666666666683</v>
      </c>
      <c r="J30" s="245">
        <v>0.80277777777777792</v>
      </c>
      <c r="K30" s="245">
        <v>0.80625000000000013</v>
      </c>
      <c r="L30" s="245">
        <v>0.81458333333333344</v>
      </c>
      <c r="M30" s="1075">
        <v>0.83055555555555571</v>
      </c>
      <c r="N30" s="667"/>
      <c r="O30" s="1029">
        <v>35.01</v>
      </c>
      <c r="P30" s="566">
        <f t="shared" si="2"/>
        <v>6.5277777777777879E-2</v>
      </c>
      <c r="Q30" s="280">
        <f t="shared" si="1"/>
        <v>22.346808510638262</v>
      </c>
      <c r="R30" s="116">
        <f t="shared" si="3"/>
        <v>4.5833333333333393E-2</v>
      </c>
    </row>
    <row r="31" spans="1:18" x14ac:dyDescent="0.25">
      <c r="A31" s="147"/>
      <c r="B31" s="1643"/>
      <c r="C31" s="257">
        <v>12</v>
      </c>
      <c r="D31" s="706"/>
      <c r="E31" s="273">
        <v>0.7944444444444444</v>
      </c>
      <c r="F31" s="245">
        <v>0.80694444444444446</v>
      </c>
      <c r="G31" s="245">
        <v>0.81875000000000009</v>
      </c>
      <c r="H31" s="245">
        <v>0.8222222222222223</v>
      </c>
      <c r="I31" s="245">
        <v>0.82708333333333339</v>
      </c>
      <c r="J31" s="245">
        <v>0.83194444444444449</v>
      </c>
      <c r="K31" s="245">
        <v>0.8354166666666667</v>
      </c>
      <c r="L31" s="245">
        <v>0.84375</v>
      </c>
      <c r="M31" s="1075">
        <v>0.85972222222222228</v>
      </c>
      <c r="N31" s="667"/>
      <c r="O31" s="1029">
        <v>35.01</v>
      </c>
      <c r="P31" s="566">
        <f t="shared" si="2"/>
        <v>6.5277777777777879E-2</v>
      </c>
      <c r="Q31" s="280">
        <f t="shared" si="1"/>
        <v>22.346808510638262</v>
      </c>
      <c r="R31" s="116">
        <f t="shared" si="3"/>
        <v>2.9166666666666563E-2</v>
      </c>
    </row>
    <row r="32" spans="1:18" ht="15.75" thickBot="1" x14ac:dyDescent="0.3">
      <c r="A32" s="147"/>
      <c r="B32" s="1643"/>
      <c r="C32" s="260">
        <v>13</v>
      </c>
      <c r="D32" s="707"/>
      <c r="E32" s="861">
        <v>0.8666666666666667</v>
      </c>
      <c r="F32" s="245">
        <v>0.87916666666666665</v>
      </c>
      <c r="G32" s="245">
        <v>0.89097222222222228</v>
      </c>
      <c r="H32" s="245">
        <v>0.89444444444444449</v>
      </c>
      <c r="I32" s="245">
        <v>0.89930555555555558</v>
      </c>
      <c r="J32" s="245">
        <v>0.90416666666666667</v>
      </c>
      <c r="K32" s="245">
        <v>0.90763888888888888</v>
      </c>
      <c r="L32" s="245">
        <v>0.91597222222222219</v>
      </c>
      <c r="M32" s="1075">
        <v>0.93194444444444446</v>
      </c>
      <c r="N32" s="781"/>
      <c r="O32" s="1041">
        <v>35.01</v>
      </c>
      <c r="P32" s="568">
        <f t="shared" si="2"/>
        <v>6.5277777777777768E-2</v>
      </c>
      <c r="Q32" s="555">
        <f t="shared" si="1"/>
        <v>22.346808510638301</v>
      </c>
      <c r="R32" s="118">
        <f t="shared" si="3"/>
        <v>7.2222222222222299E-2</v>
      </c>
    </row>
    <row r="33" spans="1:18" ht="15.75" thickBot="1" x14ac:dyDescent="0.3">
      <c r="A33" s="147"/>
      <c r="B33" s="1644"/>
      <c r="C33" s="452">
        <v>14</v>
      </c>
      <c r="D33" s="763"/>
      <c r="E33" s="462">
        <v>0.91666666666666685</v>
      </c>
      <c r="F33" s="804">
        <v>0.92708333333333348</v>
      </c>
      <c r="G33" s="804">
        <v>0.93750000000000011</v>
      </c>
      <c r="H33" s="804">
        <v>0.94097222222222232</v>
      </c>
      <c r="I33" s="804">
        <v>0.94583333333333341</v>
      </c>
      <c r="J33" s="804">
        <v>0.95069444444444451</v>
      </c>
      <c r="K33" s="804">
        <v>0.95416666666666672</v>
      </c>
      <c r="L33" s="804">
        <v>0.96111111111111114</v>
      </c>
      <c r="M33" s="463">
        <v>0.97152777777777777</v>
      </c>
      <c r="N33" s="1303"/>
      <c r="O33" s="1042">
        <v>35.01</v>
      </c>
      <c r="P33" s="792">
        <f t="shared" si="2"/>
        <v>5.4861111111110916E-2</v>
      </c>
      <c r="Q33" s="793">
        <f t="shared" si="1"/>
        <v>26.589873417721613</v>
      </c>
      <c r="R33" s="141">
        <f t="shared" si="3"/>
        <v>5.0000000000000155E-2</v>
      </c>
    </row>
    <row r="34" spans="1:18" x14ac:dyDescent="0.25">
      <c r="F34" s="147"/>
      <c r="G34" s="147"/>
      <c r="H34" s="147"/>
      <c r="I34" s="147"/>
      <c r="J34" s="147"/>
      <c r="K34" s="147"/>
      <c r="L34" s="147"/>
      <c r="M34" s="147"/>
    </row>
    <row r="36" spans="1:18" x14ac:dyDescent="0.25">
      <c r="C36" s="21" t="s">
        <v>31</v>
      </c>
      <c r="D36" s="21"/>
      <c r="E36" s="22"/>
      <c r="F36" s="22"/>
      <c r="G36" s="23"/>
      <c r="H36" s="23"/>
      <c r="I36" s="24">
        <v>13</v>
      </c>
      <c r="J36" s="22"/>
    </row>
    <row r="37" spans="1:18" x14ac:dyDescent="0.25">
      <c r="C37" s="21" t="s">
        <v>32</v>
      </c>
      <c r="D37" s="21"/>
      <c r="E37" s="22"/>
      <c r="F37" s="22"/>
      <c r="G37" s="23"/>
      <c r="H37" s="23"/>
      <c r="I37" s="24">
        <v>1</v>
      </c>
      <c r="J37" s="22"/>
    </row>
    <row r="38" spans="1:18" x14ac:dyDescent="0.25">
      <c r="C38" s="21" t="s">
        <v>33</v>
      </c>
      <c r="D38" s="21"/>
      <c r="E38" s="22"/>
      <c r="F38" s="22"/>
      <c r="G38" s="23"/>
      <c r="H38" s="23"/>
      <c r="I38" s="24">
        <f>+I36+I37</f>
        <v>14</v>
      </c>
      <c r="J38" s="22"/>
    </row>
    <row r="39" spans="1:18" x14ac:dyDescent="0.25">
      <c r="C39" s="21" t="s">
        <v>34</v>
      </c>
      <c r="D39" s="21"/>
      <c r="E39" s="22"/>
      <c r="F39" s="22"/>
      <c r="G39" s="23"/>
      <c r="H39" s="23"/>
      <c r="I39" s="25">
        <v>35.01</v>
      </c>
      <c r="K39" s="22" t="s">
        <v>35</v>
      </c>
    </row>
    <row r="40" spans="1:18" x14ac:dyDescent="0.25">
      <c r="C40" s="6" t="s">
        <v>36</v>
      </c>
      <c r="D40" s="6"/>
      <c r="E40" s="7"/>
      <c r="F40" s="7"/>
      <c r="G40" s="7"/>
      <c r="H40" s="7"/>
      <c r="I40" s="25">
        <v>20</v>
      </c>
      <c r="K40" s="22" t="s">
        <v>35</v>
      </c>
    </row>
  </sheetData>
  <mergeCells count="11">
    <mergeCell ref="B13:R13"/>
    <mergeCell ref="B19:R19"/>
    <mergeCell ref="B20:B33"/>
    <mergeCell ref="N16:N17"/>
    <mergeCell ref="O16:O18"/>
    <mergeCell ref="P16:P18"/>
    <mergeCell ref="Q16:Q18"/>
    <mergeCell ref="R16:R18"/>
    <mergeCell ref="B17:C17"/>
    <mergeCell ref="B18:C18"/>
    <mergeCell ref="B16:D16"/>
  </mergeCells>
  <printOptions horizontalCentered="1" verticalCentered="1"/>
  <pageMargins left="0" right="0" top="0" bottom="0" header="0" footer="0"/>
  <pageSetup paperSize="9" scale="7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3:R41"/>
  <sheetViews>
    <sheetView view="pageBreakPreview" zoomScale="80" zoomScaleNormal="80" zoomScaleSheetLayoutView="80" workbookViewId="0">
      <selection activeCell="H6" sqref="H6"/>
    </sheetView>
  </sheetViews>
  <sheetFormatPr baseColWidth="10" defaultRowHeight="15" x14ac:dyDescent="0.25"/>
  <cols>
    <col min="1" max="16384" width="11.42578125" style="14"/>
  </cols>
  <sheetData>
    <row r="3" spans="2:18" x14ac:dyDescent="0.25">
      <c r="B3" s="5" t="s">
        <v>0</v>
      </c>
      <c r="C3" s="6"/>
      <c r="D3" s="6"/>
      <c r="E3" s="7"/>
      <c r="F3" s="7"/>
      <c r="G3" s="7"/>
      <c r="H3" s="5" t="s">
        <v>1</v>
      </c>
    </row>
    <row r="4" spans="2:18" x14ac:dyDescent="0.25">
      <c r="B4" s="8"/>
      <c r="C4" s="6"/>
      <c r="D4" s="6"/>
      <c r="E4" s="7"/>
      <c r="F4" s="7"/>
      <c r="G4" s="7"/>
      <c r="H4" s="5"/>
    </row>
    <row r="5" spans="2:18" x14ac:dyDescent="0.25">
      <c r="B5" s="9" t="s">
        <v>2</v>
      </c>
      <c r="C5" s="6"/>
      <c r="D5" s="6"/>
      <c r="E5" s="7"/>
      <c r="F5" s="7"/>
      <c r="G5" s="7"/>
      <c r="H5" s="5">
        <v>200</v>
      </c>
    </row>
    <row r="6" spans="2:18" x14ac:dyDescent="0.25">
      <c r="B6" s="6" t="s">
        <v>3</v>
      </c>
      <c r="C6" s="6"/>
      <c r="D6" s="6"/>
      <c r="E6" s="7"/>
      <c r="F6" s="7"/>
      <c r="G6" s="7"/>
      <c r="H6" s="5" t="s">
        <v>403</v>
      </c>
    </row>
    <row r="7" spans="2:18" x14ac:dyDescent="0.25">
      <c r="B7" s="6" t="s">
        <v>4</v>
      </c>
      <c r="C7" s="6"/>
      <c r="D7" s="6"/>
      <c r="E7" s="7"/>
      <c r="F7" s="7"/>
      <c r="G7" s="7"/>
      <c r="H7" s="5" t="s">
        <v>39</v>
      </c>
    </row>
    <row r="8" spans="2:18" x14ac:dyDescent="0.25">
      <c r="B8" s="6" t="s">
        <v>6</v>
      </c>
      <c r="C8" s="10"/>
      <c r="D8" s="10"/>
      <c r="E8" s="11"/>
      <c r="F8" s="11"/>
      <c r="G8" s="7"/>
      <c r="H8" s="5">
        <v>207</v>
      </c>
    </row>
    <row r="9" spans="2:18" x14ac:dyDescent="0.25">
      <c r="B9" s="6" t="s">
        <v>7</v>
      </c>
      <c r="C9" s="6"/>
      <c r="D9" s="6"/>
      <c r="E9" s="7"/>
      <c r="F9" s="7"/>
      <c r="G9" s="7"/>
      <c r="H9" s="9" t="s">
        <v>384</v>
      </c>
    </row>
    <row r="10" spans="2:18" x14ac:dyDescent="0.25">
      <c r="B10" s="6" t="s">
        <v>9</v>
      </c>
      <c r="C10" s="6"/>
      <c r="D10" s="6"/>
      <c r="E10" s="7"/>
      <c r="F10" s="7"/>
      <c r="G10" s="7"/>
      <c r="H10" s="5">
        <v>207</v>
      </c>
    </row>
    <row r="11" spans="2:18" x14ac:dyDescent="0.25">
      <c r="B11" s="6" t="s">
        <v>10</v>
      </c>
      <c r="C11" s="10"/>
      <c r="D11" s="10"/>
      <c r="E11" s="11"/>
      <c r="F11" s="11"/>
      <c r="G11" s="11"/>
      <c r="H11" s="5" t="s">
        <v>11</v>
      </c>
    </row>
    <row r="12" spans="2:18" ht="15.75" thickBot="1" x14ac:dyDescent="0.3"/>
    <row r="13" spans="2:18" ht="109.5" customHeight="1" thickBot="1" x14ac:dyDescent="0.3">
      <c r="B13" s="1683" t="s">
        <v>385</v>
      </c>
      <c r="C13" s="1684"/>
      <c r="D13" s="1684"/>
      <c r="E13" s="1684"/>
      <c r="F13" s="1684"/>
      <c r="G13" s="1684"/>
      <c r="H13" s="1684"/>
      <c r="I13" s="1684"/>
      <c r="J13" s="1684"/>
      <c r="K13" s="1684"/>
      <c r="L13" s="1684"/>
      <c r="M13" s="1684"/>
      <c r="N13" s="1684"/>
      <c r="O13" s="1684"/>
      <c r="P13" s="1684"/>
      <c r="Q13" s="1684"/>
      <c r="R13" s="1685"/>
    </row>
    <row r="14" spans="2:18" x14ac:dyDescent="0.25">
      <c r="B14" s="1036"/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</row>
    <row r="15" spans="2:18" x14ac:dyDescent="0.25">
      <c r="B15" s="1036"/>
      <c r="C15" s="1036"/>
      <c r="D15" s="1036"/>
      <c r="E15" s="1036"/>
      <c r="F15" s="1036"/>
      <c r="G15" s="1036"/>
      <c r="H15" s="1036"/>
      <c r="I15" s="1036"/>
      <c r="J15" s="1036"/>
      <c r="K15" s="1036"/>
      <c r="L15" s="1036"/>
      <c r="M15" s="1036"/>
      <c r="N15" s="1036"/>
      <c r="O15" s="1036"/>
      <c r="P15" s="1036"/>
      <c r="Q15" s="1036"/>
      <c r="R15" s="1036"/>
    </row>
    <row r="16" spans="2:18" ht="15.75" thickBot="1" x14ac:dyDescent="0.3">
      <c r="B16" s="1019"/>
      <c r="C16" s="1019"/>
      <c r="D16" s="1019"/>
      <c r="E16" s="7"/>
      <c r="F16" s="1020"/>
      <c r="G16" s="1020"/>
      <c r="H16" s="1020"/>
      <c r="I16" s="1020"/>
      <c r="J16" s="1020"/>
      <c r="K16" s="1020"/>
      <c r="L16" s="1020"/>
      <c r="M16" s="1020"/>
      <c r="N16" s="147"/>
    </row>
    <row r="17" spans="1:18" ht="60.75" thickBot="1" x14ac:dyDescent="0.3">
      <c r="B17" s="1536" t="s">
        <v>15</v>
      </c>
      <c r="C17" s="1537"/>
      <c r="D17" s="1538"/>
      <c r="E17" s="563" t="s">
        <v>63</v>
      </c>
      <c r="F17" s="564" t="s">
        <v>72</v>
      </c>
      <c r="G17" s="616" t="s">
        <v>73</v>
      </c>
      <c r="H17" s="616" t="s">
        <v>64</v>
      </c>
      <c r="I17" s="616" t="s">
        <v>74</v>
      </c>
      <c r="J17" s="616" t="s">
        <v>64</v>
      </c>
      <c r="K17" s="616" t="s">
        <v>73</v>
      </c>
      <c r="L17" s="564" t="s">
        <v>72</v>
      </c>
      <c r="M17" s="1007" t="s">
        <v>68</v>
      </c>
      <c r="N17" s="1676" t="s">
        <v>15</v>
      </c>
      <c r="O17" s="1677" t="s">
        <v>24</v>
      </c>
      <c r="P17" s="1513" t="s">
        <v>25</v>
      </c>
      <c r="Q17" s="1513" t="s">
        <v>26</v>
      </c>
      <c r="R17" s="1513" t="s">
        <v>49</v>
      </c>
    </row>
    <row r="18" spans="1:18" ht="15.75" thickBot="1" x14ac:dyDescent="0.3">
      <c r="B18" s="1636" t="s">
        <v>28</v>
      </c>
      <c r="C18" s="1637"/>
      <c r="D18" s="618"/>
      <c r="E18" s="1021">
        <v>0</v>
      </c>
      <c r="F18" s="1022">
        <v>20</v>
      </c>
      <c r="G18" s="1023">
        <v>4</v>
      </c>
      <c r="H18" s="1022">
        <v>2.2400000000000002</v>
      </c>
      <c r="I18" s="1022">
        <v>3.17</v>
      </c>
      <c r="J18" s="1022">
        <v>2.7</v>
      </c>
      <c r="K18" s="1022">
        <v>3.25</v>
      </c>
      <c r="L18" s="1022">
        <v>5</v>
      </c>
      <c r="M18" s="1022">
        <v>4</v>
      </c>
      <c r="N18" s="1638"/>
      <c r="O18" s="1678"/>
      <c r="P18" s="1514"/>
      <c r="Q18" s="1514"/>
      <c r="R18" s="1514"/>
    </row>
    <row r="19" spans="1:18" ht="15.75" thickBot="1" x14ac:dyDescent="0.3">
      <c r="B19" s="1621" t="s">
        <v>29</v>
      </c>
      <c r="C19" s="1622"/>
      <c r="D19" s="619"/>
      <c r="E19" s="1024">
        <f>+E18</f>
        <v>0</v>
      </c>
      <c r="F19" s="1025">
        <v>20</v>
      </c>
      <c r="G19" s="1025">
        <f t="shared" ref="G19:M19" si="0">+G18</f>
        <v>4</v>
      </c>
      <c r="H19" s="1025">
        <f t="shared" si="0"/>
        <v>2.2400000000000002</v>
      </c>
      <c r="I19" s="1025">
        <f t="shared" si="0"/>
        <v>3.17</v>
      </c>
      <c r="J19" s="1025">
        <f t="shared" si="0"/>
        <v>2.7</v>
      </c>
      <c r="K19" s="1025">
        <f t="shared" si="0"/>
        <v>3.25</v>
      </c>
      <c r="L19" s="1025">
        <f t="shared" si="0"/>
        <v>5</v>
      </c>
      <c r="M19" s="1025">
        <f t="shared" si="0"/>
        <v>4</v>
      </c>
      <c r="N19" s="1025">
        <f>+I38</f>
        <v>35.01</v>
      </c>
      <c r="O19" s="1678"/>
      <c r="P19" s="1514"/>
      <c r="Q19" s="1514"/>
      <c r="R19" s="1514"/>
    </row>
    <row r="20" spans="1:18" ht="15.75" thickBot="1" x14ac:dyDescent="0.3">
      <c r="A20" s="147">
        <v>5.5555555555555552E-2</v>
      </c>
      <c r="B20" s="1593" t="s">
        <v>48</v>
      </c>
      <c r="C20" s="1687"/>
      <c r="D20" s="1594"/>
      <c r="E20" s="1594"/>
      <c r="F20" s="1594"/>
      <c r="G20" s="1594"/>
      <c r="H20" s="1594"/>
      <c r="I20" s="1594"/>
      <c r="J20" s="1594"/>
      <c r="K20" s="1594"/>
      <c r="L20" s="1594"/>
      <c r="M20" s="1594"/>
      <c r="N20" s="1594"/>
      <c r="O20" s="1594"/>
      <c r="P20" s="1594"/>
      <c r="Q20" s="1594"/>
      <c r="R20" s="1595"/>
    </row>
    <row r="21" spans="1:18" ht="15" customHeight="1" x14ac:dyDescent="0.25">
      <c r="B21" s="1641" t="s">
        <v>30</v>
      </c>
      <c r="C21" s="240">
        <v>1</v>
      </c>
      <c r="D21" s="1037"/>
      <c r="E21" s="129">
        <v>0.23958333333333334</v>
      </c>
      <c r="F21" s="222">
        <v>0.25</v>
      </c>
      <c r="G21" s="222">
        <v>0.26041666666666669</v>
      </c>
      <c r="H21" s="222">
        <v>0.2638888888888889</v>
      </c>
      <c r="I21" s="222">
        <v>0.26874999999999999</v>
      </c>
      <c r="J21" s="222">
        <v>0.27361111111111108</v>
      </c>
      <c r="K21" s="222">
        <v>0.27708333333333329</v>
      </c>
      <c r="L21" s="222">
        <v>0.28402777777777771</v>
      </c>
      <c r="M21" s="98">
        <v>0.2944444444444444</v>
      </c>
      <c r="N21" s="1026"/>
      <c r="O21" s="1027">
        <f>+N19</f>
        <v>35.01</v>
      </c>
      <c r="P21" s="622">
        <f>+M21-E21</f>
        <v>5.4861111111111055E-2</v>
      </c>
      <c r="Q21" s="131">
        <f t="shared" ref="Q21:Q32" si="1">60*$I$38/(P21*60*24)</f>
        <v>26.589873417721545</v>
      </c>
      <c r="R21" s="1038"/>
    </row>
    <row r="22" spans="1:18" x14ac:dyDescent="0.25">
      <c r="B22" s="1642"/>
      <c r="C22" s="235">
        <v>2</v>
      </c>
      <c r="D22" s="1039"/>
      <c r="E22" s="133">
        <v>0.30208333333333331</v>
      </c>
      <c r="F22" s="130">
        <v>0.31458333333333333</v>
      </c>
      <c r="G22" s="130">
        <v>0.3263888888888889</v>
      </c>
      <c r="H22" s="130">
        <v>0.3298611111111111</v>
      </c>
      <c r="I22" s="130">
        <v>0.3347222222222222</v>
      </c>
      <c r="J22" s="130">
        <v>0.33958333333333329</v>
      </c>
      <c r="K22" s="130">
        <v>0.3430555555555555</v>
      </c>
      <c r="L22" s="130">
        <v>0.35138888888888886</v>
      </c>
      <c r="M22" s="92">
        <v>0.36736111111111108</v>
      </c>
      <c r="N22" s="1028"/>
      <c r="O22" s="1029">
        <f>+N19</f>
        <v>35.01</v>
      </c>
      <c r="P22" s="623">
        <f t="shared" ref="P22:P32" si="2">+M22-E22</f>
        <v>6.5277777777777768E-2</v>
      </c>
      <c r="Q22" s="134">
        <f t="shared" si="1"/>
        <v>22.346808510638301</v>
      </c>
      <c r="R22" s="127">
        <f>+E22-E21</f>
        <v>6.2499999999999972E-2</v>
      </c>
    </row>
    <row r="23" spans="1:18" x14ac:dyDescent="0.25">
      <c r="B23" s="1642"/>
      <c r="C23" s="235">
        <v>3</v>
      </c>
      <c r="D23" s="1039"/>
      <c r="E23" s="133">
        <v>0.34722222222222227</v>
      </c>
      <c r="F23" s="130">
        <v>0.35972222222222228</v>
      </c>
      <c r="G23" s="130">
        <v>0.37152777777777785</v>
      </c>
      <c r="H23" s="130">
        <v>0.37500000000000006</v>
      </c>
      <c r="I23" s="130">
        <v>0.37986111111111115</v>
      </c>
      <c r="J23" s="130">
        <v>0.38472222222222224</v>
      </c>
      <c r="K23" s="130">
        <v>0.38819444444444445</v>
      </c>
      <c r="L23" s="130">
        <v>0.39652777777777781</v>
      </c>
      <c r="M23" s="92">
        <v>0.41250000000000003</v>
      </c>
      <c r="N23" s="1028"/>
      <c r="O23" s="1029">
        <v>34.5</v>
      </c>
      <c r="P23" s="623">
        <f t="shared" si="2"/>
        <v>6.5277777777777768E-2</v>
      </c>
      <c r="Q23" s="134">
        <f t="shared" si="1"/>
        <v>22.346808510638301</v>
      </c>
      <c r="R23" s="127">
        <f t="shared" ref="R23:R32" si="3">+E23-E22</f>
        <v>4.5138888888888951E-2</v>
      </c>
    </row>
    <row r="24" spans="1:18" x14ac:dyDescent="0.25">
      <c r="B24" s="1642"/>
      <c r="C24" s="235">
        <v>4</v>
      </c>
      <c r="D24" s="1039"/>
      <c r="E24" s="133">
        <v>0.40625</v>
      </c>
      <c r="F24" s="130">
        <v>0.41875000000000001</v>
      </c>
      <c r="G24" s="130">
        <v>0.43055555555555558</v>
      </c>
      <c r="H24" s="130">
        <v>0.43402777777777779</v>
      </c>
      <c r="I24" s="130">
        <v>0.43888888888888888</v>
      </c>
      <c r="J24" s="130">
        <v>0.44374999999999998</v>
      </c>
      <c r="K24" s="130">
        <v>0.44722222222222219</v>
      </c>
      <c r="L24" s="130">
        <v>0.45555555555555555</v>
      </c>
      <c r="M24" s="92">
        <v>0.47152777777777777</v>
      </c>
      <c r="N24" s="1028"/>
      <c r="O24" s="1029">
        <v>34.5</v>
      </c>
      <c r="P24" s="623">
        <f t="shared" si="2"/>
        <v>6.5277777777777768E-2</v>
      </c>
      <c r="Q24" s="134">
        <f t="shared" si="1"/>
        <v>22.346808510638301</v>
      </c>
      <c r="R24" s="127">
        <f t="shared" si="3"/>
        <v>5.9027777777777735E-2</v>
      </c>
    </row>
    <row r="25" spans="1:18" x14ac:dyDescent="0.25">
      <c r="B25" s="1642"/>
      <c r="C25" s="235">
        <v>5</v>
      </c>
      <c r="D25" s="1039"/>
      <c r="E25" s="133">
        <v>0.46875</v>
      </c>
      <c r="F25" s="130">
        <v>0.48125000000000001</v>
      </c>
      <c r="G25" s="130">
        <v>0.49305555555555558</v>
      </c>
      <c r="H25" s="130">
        <v>0.49652777777777779</v>
      </c>
      <c r="I25" s="130">
        <v>0.50138888888888888</v>
      </c>
      <c r="J25" s="130">
        <v>0.50624999999999998</v>
      </c>
      <c r="K25" s="130">
        <v>0.50972222222222219</v>
      </c>
      <c r="L25" s="130">
        <v>0.51805555555555549</v>
      </c>
      <c r="M25" s="92">
        <v>0.53402777777777777</v>
      </c>
      <c r="N25" s="1028"/>
      <c r="O25" s="1029">
        <v>34.5</v>
      </c>
      <c r="P25" s="623">
        <f t="shared" si="2"/>
        <v>6.5277777777777768E-2</v>
      </c>
      <c r="Q25" s="134">
        <f t="shared" si="1"/>
        <v>22.346808510638301</v>
      </c>
      <c r="R25" s="127">
        <f t="shared" si="3"/>
        <v>6.25E-2</v>
      </c>
    </row>
    <row r="26" spans="1:18" x14ac:dyDescent="0.25">
      <c r="B26" s="1642"/>
      <c r="C26" s="235">
        <v>6</v>
      </c>
      <c r="D26" s="1039"/>
      <c r="E26" s="133">
        <v>0.52430555555555558</v>
      </c>
      <c r="F26" s="130">
        <v>0.53680555555555554</v>
      </c>
      <c r="G26" s="130">
        <v>0.54861111111111105</v>
      </c>
      <c r="H26" s="130">
        <v>0.55208333333333326</v>
      </c>
      <c r="I26" s="130">
        <v>0.55694444444444435</v>
      </c>
      <c r="J26" s="130">
        <v>0.56180555555555545</v>
      </c>
      <c r="K26" s="130">
        <v>0.56527777777777766</v>
      </c>
      <c r="L26" s="130">
        <v>0.57361111111111107</v>
      </c>
      <c r="M26" s="92">
        <v>0.58958333333333335</v>
      </c>
      <c r="N26" s="1028"/>
      <c r="O26" s="1029">
        <v>34.5</v>
      </c>
      <c r="P26" s="623">
        <f t="shared" si="2"/>
        <v>6.5277777777777768E-2</v>
      </c>
      <c r="Q26" s="134">
        <f t="shared" si="1"/>
        <v>22.346808510638301</v>
      </c>
      <c r="R26" s="127">
        <f t="shared" si="3"/>
        <v>5.555555555555558E-2</v>
      </c>
    </row>
    <row r="27" spans="1:18" x14ac:dyDescent="0.25">
      <c r="B27" s="1642"/>
      <c r="C27" s="235">
        <v>7</v>
      </c>
      <c r="D27" s="1039"/>
      <c r="E27" s="133">
        <v>0.58333333333333337</v>
      </c>
      <c r="F27" s="130">
        <v>0.59583333333333344</v>
      </c>
      <c r="G27" s="130">
        <v>0.60763888888888895</v>
      </c>
      <c r="H27" s="130">
        <v>0.61111111111111116</v>
      </c>
      <c r="I27" s="130">
        <v>0.61597222222222225</v>
      </c>
      <c r="J27" s="130">
        <v>0.62083333333333335</v>
      </c>
      <c r="K27" s="130">
        <v>0.62430555555555556</v>
      </c>
      <c r="L27" s="130">
        <v>0.63263888888888897</v>
      </c>
      <c r="M27" s="92">
        <v>0.64861111111111125</v>
      </c>
      <c r="N27" s="1028"/>
      <c r="O27" s="1029">
        <v>34.5</v>
      </c>
      <c r="P27" s="623">
        <f t="shared" si="2"/>
        <v>6.5277777777777879E-2</v>
      </c>
      <c r="Q27" s="134">
        <f t="shared" si="1"/>
        <v>22.346808510638262</v>
      </c>
      <c r="R27" s="127">
        <f t="shared" si="3"/>
        <v>5.902777777777779E-2</v>
      </c>
    </row>
    <row r="28" spans="1:18" x14ac:dyDescent="0.25">
      <c r="B28" s="1642"/>
      <c r="C28" s="235">
        <v>8</v>
      </c>
      <c r="D28" s="1039"/>
      <c r="E28" s="133">
        <v>0.625</v>
      </c>
      <c r="F28" s="130">
        <v>0.63749999999999996</v>
      </c>
      <c r="G28" s="130">
        <v>0.64930555555555547</v>
      </c>
      <c r="H28" s="130">
        <v>0.65277777777777768</v>
      </c>
      <c r="I28" s="130">
        <v>0.65763888888888877</v>
      </c>
      <c r="J28" s="130">
        <v>0.66249999999999987</v>
      </c>
      <c r="K28" s="130">
        <v>0.66597222222222208</v>
      </c>
      <c r="L28" s="130">
        <v>0.67430555555555549</v>
      </c>
      <c r="M28" s="92">
        <v>0.69027777777777777</v>
      </c>
      <c r="N28" s="1028"/>
      <c r="O28" s="1029">
        <v>34.5</v>
      </c>
      <c r="P28" s="623">
        <f t="shared" si="2"/>
        <v>6.5277777777777768E-2</v>
      </c>
      <c r="Q28" s="134">
        <f t="shared" si="1"/>
        <v>22.346808510638301</v>
      </c>
      <c r="R28" s="127">
        <f t="shared" si="3"/>
        <v>4.166666666666663E-2</v>
      </c>
    </row>
    <row r="29" spans="1:18" x14ac:dyDescent="0.25">
      <c r="B29" s="1642"/>
      <c r="C29" s="235">
        <v>9</v>
      </c>
      <c r="D29" s="1039"/>
      <c r="E29" s="133">
        <v>0.68402777777777779</v>
      </c>
      <c r="F29" s="130">
        <v>0.69652777777777786</v>
      </c>
      <c r="G29" s="130">
        <v>0.70833333333333337</v>
      </c>
      <c r="H29" s="130">
        <v>0.71180555555555558</v>
      </c>
      <c r="I29" s="130">
        <v>0.71666666666666667</v>
      </c>
      <c r="J29" s="130">
        <v>0.72152777777777777</v>
      </c>
      <c r="K29" s="130">
        <v>0.72499999999999998</v>
      </c>
      <c r="L29" s="130">
        <v>0.73333333333333339</v>
      </c>
      <c r="M29" s="92">
        <v>0.74930555555555567</v>
      </c>
      <c r="N29" s="1028"/>
      <c r="O29" s="1029">
        <v>34.5</v>
      </c>
      <c r="P29" s="623">
        <f t="shared" si="2"/>
        <v>6.5277777777777879E-2</v>
      </c>
      <c r="Q29" s="134">
        <f t="shared" si="1"/>
        <v>22.346808510638262</v>
      </c>
      <c r="R29" s="127">
        <f t="shared" si="3"/>
        <v>5.902777777777779E-2</v>
      </c>
    </row>
    <row r="30" spans="1:18" x14ac:dyDescent="0.25">
      <c r="B30" s="1642"/>
      <c r="C30" s="235">
        <v>10</v>
      </c>
      <c r="D30" s="1039"/>
      <c r="E30" s="133">
        <v>0.74652777777777779</v>
      </c>
      <c r="F30" s="130">
        <v>0.75902777777777786</v>
      </c>
      <c r="G30" s="130">
        <v>0.77083333333333337</v>
      </c>
      <c r="H30" s="130">
        <v>0.77430555555555558</v>
      </c>
      <c r="I30" s="130">
        <v>0.77916666666666667</v>
      </c>
      <c r="J30" s="130">
        <v>0.78402777777777777</v>
      </c>
      <c r="K30" s="130">
        <v>0.78749999999999998</v>
      </c>
      <c r="L30" s="130">
        <v>0.79583333333333339</v>
      </c>
      <c r="M30" s="92">
        <v>0.81180555555555567</v>
      </c>
      <c r="N30" s="1028"/>
      <c r="O30" s="1029">
        <v>34.5</v>
      </c>
      <c r="P30" s="623">
        <f t="shared" si="2"/>
        <v>6.5277777777777879E-2</v>
      </c>
      <c r="Q30" s="134">
        <f t="shared" si="1"/>
        <v>22.346808510638262</v>
      </c>
      <c r="R30" s="127">
        <f t="shared" si="3"/>
        <v>6.25E-2</v>
      </c>
    </row>
    <row r="31" spans="1:18" x14ac:dyDescent="0.25">
      <c r="B31" s="1642"/>
      <c r="C31" s="235">
        <v>11</v>
      </c>
      <c r="D31" s="1039"/>
      <c r="E31" s="133">
        <v>0.80902777777777779</v>
      </c>
      <c r="F31" s="130">
        <v>0.81944444444444442</v>
      </c>
      <c r="G31" s="130">
        <v>0.82986111111111105</v>
      </c>
      <c r="H31" s="130">
        <v>0.83333333333333326</v>
      </c>
      <c r="I31" s="130">
        <v>0.83819444444444435</v>
      </c>
      <c r="J31" s="130">
        <v>0.84305555555555545</v>
      </c>
      <c r="K31" s="130">
        <v>0.84652777777777766</v>
      </c>
      <c r="L31" s="130">
        <v>0.85347222222222208</v>
      </c>
      <c r="M31" s="92">
        <v>0.86388888888888871</v>
      </c>
      <c r="N31" s="1028"/>
      <c r="O31" s="1029">
        <v>34.5</v>
      </c>
      <c r="P31" s="623">
        <f t="shared" si="2"/>
        <v>5.4861111111110916E-2</v>
      </c>
      <c r="Q31" s="134">
        <f t="shared" si="1"/>
        <v>26.589873417721613</v>
      </c>
      <c r="R31" s="127">
        <f t="shared" si="3"/>
        <v>6.25E-2</v>
      </c>
    </row>
    <row r="32" spans="1:18" ht="15.75" thickBot="1" x14ac:dyDescent="0.3">
      <c r="B32" s="1688"/>
      <c r="C32" s="241">
        <v>12</v>
      </c>
      <c r="D32" s="1040"/>
      <c r="E32" s="223">
        <v>0.87152777777777779</v>
      </c>
      <c r="F32" s="224">
        <v>0.88194444444444442</v>
      </c>
      <c r="G32" s="224">
        <v>0.89236111111111105</v>
      </c>
      <c r="H32" s="224">
        <v>0.89583333333333326</v>
      </c>
      <c r="I32" s="224">
        <v>0.90069444444444435</v>
      </c>
      <c r="J32" s="224">
        <v>0.90555555555555545</v>
      </c>
      <c r="K32" s="224">
        <v>0.90902777777777766</v>
      </c>
      <c r="L32" s="224">
        <v>0.91597222222222208</v>
      </c>
      <c r="M32" s="103">
        <v>0.92638888888888871</v>
      </c>
      <c r="N32" s="1030"/>
      <c r="O32" s="1031">
        <v>34.5</v>
      </c>
      <c r="P32" s="1032">
        <f t="shared" si="2"/>
        <v>5.4861111111110916E-2</v>
      </c>
      <c r="Q32" s="1033">
        <f t="shared" si="1"/>
        <v>26.589873417721613</v>
      </c>
      <c r="R32" s="127">
        <f t="shared" si="3"/>
        <v>6.25E-2</v>
      </c>
    </row>
    <row r="35" spans="3:11" x14ac:dyDescent="0.25">
      <c r="C35" s="21" t="s">
        <v>31</v>
      </c>
      <c r="D35" s="21"/>
      <c r="E35" s="22"/>
      <c r="F35" s="22"/>
      <c r="G35" s="23"/>
      <c r="H35" s="23"/>
      <c r="I35" s="24">
        <v>12</v>
      </c>
      <c r="J35" s="22"/>
    </row>
    <row r="36" spans="3:11" x14ac:dyDescent="0.25">
      <c r="C36" s="21" t="s">
        <v>32</v>
      </c>
      <c r="D36" s="21"/>
      <c r="E36" s="22"/>
      <c r="F36" s="22"/>
      <c r="G36" s="23"/>
      <c r="H36" s="23"/>
      <c r="I36" s="24">
        <v>0</v>
      </c>
      <c r="J36" s="22"/>
    </row>
    <row r="37" spans="3:11" x14ac:dyDescent="0.25">
      <c r="C37" s="21" t="s">
        <v>33</v>
      </c>
      <c r="D37" s="21"/>
      <c r="E37" s="22"/>
      <c r="F37" s="22"/>
      <c r="G37" s="23"/>
      <c r="H37" s="23"/>
      <c r="I37" s="24">
        <v>12</v>
      </c>
      <c r="J37" s="22"/>
    </row>
    <row r="38" spans="3:11" x14ac:dyDescent="0.25">
      <c r="C38" s="21" t="s">
        <v>34</v>
      </c>
      <c r="D38" s="21"/>
      <c r="E38" s="22"/>
      <c r="F38" s="22"/>
      <c r="G38" s="23"/>
      <c r="H38" s="23"/>
      <c r="I38" s="25">
        <v>35.01</v>
      </c>
      <c r="K38" s="22" t="s">
        <v>35</v>
      </c>
    </row>
    <row r="39" spans="3:11" x14ac:dyDescent="0.25">
      <c r="C39" s="6" t="s">
        <v>36</v>
      </c>
      <c r="D39" s="6"/>
      <c r="E39" s="7"/>
      <c r="F39" s="7"/>
      <c r="G39" s="7"/>
      <c r="H39" s="7"/>
      <c r="I39" s="25">
        <v>20</v>
      </c>
      <c r="K39" s="22" t="s">
        <v>35</v>
      </c>
    </row>
    <row r="41" spans="3:11" ht="61.5" x14ac:dyDescent="0.9">
      <c r="G41" s="1035"/>
    </row>
  </sheetData>
  <mergeCells count="11">
    <mergeCell ref="B13:R13"/>
    <mergeCell ref="B20:R20"/>
    <mergeCell ref="B21:B32"/>
    <mergeCell ref="N17:N18"/>
    <mergeCell ref="O17:O19"/>
    <mergeCell ref="P17:P19"/>
    <mergeCell ref="Q17:Q19"/>
    <mergeCell ref="R17:R19"/>
    <mergeCell ref="B18:C18"/>
    <mergeCell ref="B19:C19"/>
    <mergeCell ref="B17:D17"/>
  </mergeCells>
  <pageMargins left="0.7" right="0.7" top="0.75" bottom="0.75" header="0.3" footer="0.3"/>
  <pageSetup paperSize="9" scale="63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3:R38"/>
  <sheetViews>
    <sheetView view="pageBreakPreview" zoomScale="80" zoomScaleNormal="80" zoomScaleSheetLayoutView="80" workbookViewId="0">
      <selection activeCell="H6" sqref="H6"/>
    </sheetView>
  </sheetViews>
  <sheetFormatPr baseColWidth="10" defaultRowHeight="15" x14ac:dyDescent="0.25"/>
  <cols>
    <col min="1" max="16384" width="11.42578125" style="14"/>
  </cols>
  <sheetData>
    <row r="3" spans="2:18" x14ac:dyDescent="0.25">
      <c r="B3" s="5" t="s">
        <v>0</v>
      </c>
      <c r="C3" s="6"/>
      <c r="D3" s="6"/>
      <c r="E3" s="7"/>
      <c r="F3" s="7"/>
      <c r="G3" s="7"/>
      <c r="H3" s="5" t="s">
        <v>1</v>
      </c>
    </row>
    <row r="4" spans="2:18" x14ac:dyDescent="0.25">
      <c r="B4" s="8"/>
      <c r="C4" s="6"/>
      <c r="D4" s="6"/>
      <c r="E4" s="7"/>
      <c r="F4" s="7"/>
      <c r="G4" s="7"/>
      <c r="H4" s="5"/>
    </row>
    <row r="5" spans="2:18" x14ac:dyDescent="0.25">
      <c r="B5" s="9" t="s">
        <v>2</v>
      </c>
      <c r="C5" s="6"/>
      <c r="D5" s="6"/>
      <c r="E5" s="7"/>
      <c r="F5" s="7"/>
      <c r="G5" s="7"/>
      <c r="H5" s="5">
        <v>200</v>
      </c>
    </row>
    <row r="6" spans="2:18" x14ac:dyDescent="0.25">
      <c r="B6" s="6" t="s">
        <v>3</v>
      </c>
      <c r="C6" s="6"/>
      <c r="D6" s="6"/>
      <c r="E6" s="7"/>
      <c r="F6" s="7"/>
      <c r="G6" s="7"/>
      <c r="H6" s="5" t="s">
        <v>403</v>
      </c>
    </row>
    <row r="7" spans="2:18" x14ac:dyDescent="0.25">
      <c r="B7" s="6" t="s">
        <v>4</v>
      </c>
      <c r="C7" s="6"/>
      <c r="D7" s="6"/>
      <c r="E7" s="7"/>
      <c r="F7" s="7"/>
      <c r="G7" s="7"/>
      <c r="H7" s="5" t="s">
        <v>40</v>
      </c>
    </row>
    <row r="8" spans="2:18" x14ac:dyDescent="0.25">
      <c r="B8" s="6" t="s">
        <v>6</v>
      </c>
      <c r="C8" s="10"/>
      <c r="D8" s="10"/>
      <c r="E8" s="11"/>
      <c r="F8" s="11"/>
      <c r="G8" s="7"/>
      <c r="H8" s="5">
        <v>207</v>
      </c>
    </row>
    <row r="9" spans="2:18" x14ac:dyDescent="0.25">
      <c r="B9" s="6" t="s">
        <v>7</v>
      </c>
      <c r="C9" s="6"/>
      <c r="D9" s="6"/>
      <c r="E9" s="7"/>
      <c r="F9" s="7"/>
      <c r="G9" s="7"/>
      <c r="H9" s="9" t="s">
        <v>384</v>
      </c>
    </row>
    <row r="10" spans="2:18" x14ac:dyDescent="0.25">
      <c r="B10" s="6" t="s">
        <v>9</v>
      </c>
      <c r="C10" s="6"/>
      <c r="D10" s="6"/>
      <c r="E10" s="7"/>
      <c r="F10" s="7"/>
      <c r="G10" s="7"/>
      <c r="H10" s="5">
        <v>207</v>
      </c>
    </row>
    <row r="11" spans="2:18" x14ac:dyDescent="0.25">
      <c r="B11" s="6" t="s">
        <v>10</v>
      </c>
      <c r="C11" s="10"/>
      <c r="D11" s="10"/>
      <c r="E11" s="11"/>
      <c r="F11" s="11"/>
      <c r="G11" s="11"/>
      <c r="H11" s="5" t="s">
        <v>11</v>
      </c>
    </row>
    <row r="12" spans="2:18" ht="15.75" thickBot="1" x14ac:dyDescent="0.3"/>
    <row r="13" spans="2:18" ht="90" customHeight="1" thickBot="1" x14ac:dyDescent="0.3">
      <c r="B13" s="1683" t="s">
        <v>385</v>
      </c>
      <c r="C13" s="1684"/>
      <c r="D13" s="1684"/>
      <c r="E13" s="1684"/>
      <c r="F13" s="1684"/>
      <c r="G13" s="1684"/>
      <c r="H13" s="1684"/>
      <c r="I13" s="1684"/>
      <c r="J13" s="1684"/>
      <c r="K13" s="1684"/>
      <c r="L13" s="1684"/>
      <c r="M13" s="1684"/>
      <c r="N13" s="1684"/>
      <c r="O13" s="1684"/>
      <c r="P13" s="1684"/>
      <c r="Q13" s="1684"/>
      <c r="R13" s="1685"/>
    </row>
    <row r="14" spans="2:18" x14ac:dyDescent="0.25">
      <c r="B14" s="1018"/>
      <c r="C14" s="1018"/>
      <c r="D14" s="1018"/>
      <c r="E14" s="1018"/>
      <c r="F14" s="1018"/>
      <c r="G14" s="1018"/>
      <c r="H14" s="1018"/>
      <c r="I14" s="1018"/>
      <c r="J14" s="1018"/>
      <c r="K14" s="1018"/>
      <c r="L14" s="1018"/>
      <c r="M14" s="1018"/>
      <c r="N14" s="1018"/>
      <c r="O14" s="1018"/>
      <c r="P14" s="1018"/>
      <c r="Q14" s="1018"/>
      <c r="R14" s="1018"/>
    </row>
    <row r="15" spans="2:18" ht="15.75" thickBot="1" x14ac:dyDescent="0.3">
      <c r="B15" s="1019"/>
      <c r="F15" s="1020"/>
      <c r="G15" s="1020"/>
      <c r="H15" s="1020"/>
      <c r="I15" s="1020"/>
      <c r="J15" s="1020"/>
      <c r="K15" s="1020"/>
      <c r="L15" s="1020"/>
      <c r="M15" s="1020"/>
      <c r="N15" s="147"/>
    </row>
    <row r="16" spans="2:18" ht="60.75" thickBot="1" x14ac:dyDescent="0.3">
      <c r="B16" s="1536" t="s">
        <v>15</v>
      </c>
      <c r="C16" s="1537"/>
      <c r="D16" s="1538"/>
      <c r="E16" s="563" t="s">
        <v>63</v>
      </c>
      <c r="F16" s="564" t="s">
        <v>72</v>
      </c>
      <c r="G16" s="616" t="s">
        <v>73</v>
      </c>
      <c r="H16" s="616" t="s">
        <v>64</v>
      </c>
      <c r="I16" s="616" t="s">
        <v>74</v>
      </c>
      <c r="J16" s="616" t="s">
        <v>64</v>
      </c>
      <c r="K16" s="616" t="s">
        <v>73</v>
      </c>
      <c r="L16" s="564" t="s">
        <v>72</v>
      </c>
      <c r="M16" s="1007" t="s">
        <v>68</v>
      </c>
      <c r="N16" s="1676" t="s">
        <v>15</v>
      </c>
      <c r="O16" s="1677" t="s">
        <v>24</v>
      </c>
      <c r="P16" s="1513" t="s">
        <v>25</v>
      </c>
      <c r="Q16" s="1513" t="s">
        <v>26</v>
      </c>
      <c r="R16" s="1513" t="s">
        <v>49</v>
      </c>
    </row>
    <row r="17" spans="2:18" ht="15.75" thickBot="1" x14ac:dyDescent="0.3">
      <c r="B17" s="1654" t="s">
        <v>28</v>
      </c>
      <c r="C17" s="1689"/>
      <c r="D17" s="618"/>
      <c r="E17" s="1021">
        <v>0</v>
      </c>
      <c r="F17" s="1022">
        <v>20</v>
      </c>
      <c r="G17" s="1023">
        <v>4</v>
      </c>
      <c r="H17" s="1022">
        <v>2.2400000000000002</v>
      </c>
      <c r="I17" s="1022">
        <v>3.17</v>
      </c>
      <c r="J17" s="1022">
        <v>2.7</v>
      </c>
      <c r="K17" s="1022">
        <v>3.25</v>
      </c>
      <c r="L17" s="1022">
        <v>5</v>
      </c>
      <c r="M17" s="1022">
        <v>4</v>
      </c>
      <c r="N17" s="1638"/>
      <c r="O17" s="1678"/>
      <c r="P17" s="1514"/>
      <c r="Q17" s="1514"/>
      <c r="R17" s="1514"/>
    </row>
    <row r="18" spans="2:18" ht="15.75" customHeight="1" thickBot="1" x14ac:dyDescent="0.3">
      <c r="B18" s="1638" t="s">
        <v>29</v>
      </c>
      <c r="C18" s="1690"/>
      <c r="D18" s="619"/>
      <c r="E18" s="1024">
        <f>+E17</f>
        <v>0</v>
      </c>
      <c r="F18" s="1025">
        <v>20</v>
      </c>
      <c r="G18" s="1025">
        <f t="shared" ref="G18:M18" si="0">+G17</f>
        <v>4</v>
      </c>
      <c r="H18" s="1025">
        <f t="shared" si="0"/>
        <v>2.2400000000000002</v>
      </c>
      <c r="I18" s="1025">
        <f t="shared" si="0"/>
        <v>3.17</v>
      </c>
      <c r="J18" s="1025">
        <f t="shared" si="0"/>
        <v>2.7</v>
      </c>
      <c r="K18" s="1025">
        <f t="shared" si="0"/>
        <v>3.25</v>
      </c>
      <c r="L18" s="1025">
        <f t="shared" si="0"/>
        <v>5</v>
      </c>
      <c r="M18" s="1025">
        <f t="shared" si="0"/>
        <v>4</v>
      </c>
      <c r="N18" s="1025">
        <f>+I35</f>
        <v>35.01</v>
      </c>
      <c r="O18" s="1678"/>
      <c r="P18" s="1514"/>
      <c r="Q18" s="1514"/>
      <c r="R18" s="1514"/>
    </row>
    <row r="19" spans="2:18" ht="15.75" thickBot="1" x14ac:dyDescent="0.3">
      <c r="B19" s="1593" t="s">
        <v>48</v>
      </c>
      <c r="C19" s="1687"/>
      <c r="D19" s="1687"/>
      <c r="E19" s="1687"/>
      <c r="F19" s="1594"/>
      <c r="G19" s="1594"/>
      <c r="H19" s="1594"/>
      <c r="I19" s="1594"/>
      <c r="J19" s="1594"/>
      <c r="K19" s="1594"/>
      <c r="L19" s="1594"/>
      <c r="M19" s="1594"/>
      <c r="N19" s="1594"/>
      <c r="O19" s="1594"/>
      <c r="P19" s="1594"/>
      <c r="Q19" s="1594"/>
      <c r="R19" s="1595"/>
    </row>
    <row r="20" spans="2:18" ht="15" customHeight="1" x14ac:dyDescent="0.25">
      <c r="B20" s="1641" t="s">
        <v>30</v>
      </c>
      <c r="C20" s="262">
        <v>1</v>
      </c>
      <c r="D20" s="708"/>
      <c r="E20" s="129">
        <v>0.22916666666666666</v>
      </c>
      <c r="F20" s="222">
        <v>0.23958333333333331</v>
      </c>
      <c r="G20" s="222">
        <v>0.24999999999999997</v>
      </c>
      <c r="H20" s="222">
        <v>0.25347222222222221</v>
      </c>
      <c r="I20" s="222">
        <v>0.2583333333333333</v>
      </c>
      <c r="J20" s="222">
        <v>0.2631944444444444</v>
      </c>
      <c r="K20" s="222">
        <v>0.26666666666666661</v>
      </c>
      <c r="L20" s="222">
        <v>0.27361111111111103</v>
      </c>
      <c r="M20" s="98">
        <v>0.28402777777777771</v>
      </c>
      <c r="N20" s="1026"/>
      <c r="O20" s="1027">
        <f>+N18</f>
        <v>35.01</v>
      </c>
      <c r="P20" s="622">
        <f>+M20-E20</f>
        <v>5.4861111111111055E-2</v>
      </c>
      <c r="Q20" s="131">
        <f>60*$I$35/(P20*60*24)</f>
        <v>26.589873417721545</v>
      </c>
      <c r="R20" s="112"/>
    </row>
    <row r="21" spans="2:18" x14ac:dyDescent="0.25">
      <c r="B21" s="1642"/>
      <c r="C21" s="257">
        <v>2</v>
      </c>
      <c r="D21" s="706"/>
      <c r="E21" s="133">
        <v>0.2951388888888889</v>
      </c>
      <c r="F21" s="130">
        <v>0.30555555555555558</v>
      </c>
      <c r="G21" s="130">
        <v>0.31597222222222227</v>
      </c>
      <c r="H21" s="130">
        <v>0.31944444444444448</v>
      </c>
      <c r="I21" s="130">
        <v>0.32430555555555557</v>
      </c>
      <c r="J21" s="130">
        <v>0.32916666666666666</v>
      </c>
      <c r="K21" s="130">
        <v>0.33263888888888887</v>
      </c>
      <c r="L21" s="130">
        <v>0.33958333333333329</v>
      </c>
      <c r="M21" s="92">
        <v>0.35</v>
      </c>
      <c r="N21" s="1028"/>
      <c r="O21" s="1029">
        <f>+N18</f>
        <v>35.01</v>
      </c>
      <c r="P21" s="623">
        <f>+M21-E21</f>
        <v>5.4861111111111083E-2</v>
      </c>
      <c r="Q21" s="134">
        <f t="shared" ref="Q21:Q29" si="1">60*$I$35/(P21*60*24)</f>
        <v>26.589873417721527</v>
      </c>
      <c r="R21" s="116">
        <f>+E21-E20</f>
        <v>6.5972222222222238E-2</v>
      </c>
    </row>
    <row r="22" spans="2:18" x14ac:dyDescent="0.25">
      <c r="B22" s="1642"/>
      <c r="C22" s="257">
        <v>3</v>
      </c>
      <c r="D22" s="706"/>
      <c r="E22" s="133">
        <v>0.36458333333333331</v>
      </c>
      <c r="F22" s="130">
        <v>0.375</v>
      </c>
      <c r="G22" s="130">
        <v>0.38541666666666669</v>
      </c>
      <c r="H22" s="130">
        <v>0.3888888888888889</v>
      </c>
      <c r="I22" s="130">
        <v>0.39374999999999999</v>
      </c>
      <c r="J22" s="130">
        <v>0.39861111111111108</v>
      </c>
      <c r="K22" s="130">
        <v>0.40208333333333329</v>
      </c>
      <c r="L22" s="130">
        <v>0.40902777777777771</v>
      </c>
      <c r="M22" s="92">
        <v>0.4194444444444444</v>
      </c>
      <c r="N22" s="1028"/>
      <c r="O22" s="1029">
        <v>34.5</v>
      </c>
      <c r="P22" s="623">
        <f t="shared" ref="P22:P29" si="2">+M22-E22</f>
        <v>5.4861111111111083E-2</v>
      </c>
      <c r="Q22" s="134">
        <f t="shared" si="1"/>
        <v>26.589873417721527</v>
      </c>
      <c r="R22" s="116">
        <f t="shared" ref="R22:R29" si="3">+E22-E21</f>
        <v>6.944444444444442E-2</v>
      </c>
    </row>
    <row r="23" spans="2:18" x14ac:dyDescent="0.25">
      <c r="B23" s="1642"/>
      <c r="C23" s="257">
        <v>4</v>
      </c>
      <c r="D23" s="706"/>
      <c r="E23" s="133">
        <v>0.43402777777777773</v>
      </c>
      <c r="F23" s="130">
        <v>0.44444444444444442</v>
      </c>
      <c r="G23" s="130">
        <v>0.4548611111111111</v>
      </c>
      <c r="H23" s="130">
        <v>0.45833333333333331</v>
      </c>
      <c r="I23" s="130">
        <v>0.46319444444444441</v>
      </c>
      <c r="J23" s="130">
        <v>0.4680555555555555</v>
      </c>
      <c r="K23" s="130">
        <v>0.47152777777777771</v>
      </c>
      <c r="L23" s="130">
        <v>0.47847222222222213</v>
      </c>
      <c r="M23" s="92">
        <v>0.48888888888888882</v>
      </c>
      <c r="N23" s="1028"/>
      <c r="O23" s="1029">
        <v>34.5</v>
      </c>
      <c r="P23" s="623">
        <f t="shared" si="2"/>
        <v>5.4861111111111083E-2</v>
      </c>
      <c r="Q23" s="134">
        <f t="shared" si="1"/>
        <v>26.589873417721527</v>
      </c>
      <c r="R23" s="116">
        <f t="shared" si="3"/>
        <v>6.944444444444442E-2</v>
      </c>
    </row>
    <row r="24" spans="2:18" x14ac:dyDescent="0.25">
      <c r="B24" s="1642"/>
      <c r="C24" s="257">
        <v>5</v>
      </c>
      <c r="D24" s="706"/>
      <c r="E24" s="133">
        <v>0.50347222222222221</v>
      </c>
      <c r="F24" s="130">
        <v>0.51388888888888884</v>
      </c>
      <c r="G24" s="130">
        <v>0.52430555555555547</v>
      </c>
      <c r="H24" s="130">
        <v>0.52777777777777768</v>
      </c>
      <c r="I24" s="130">
        <v>0.53263888888888877</v>
      </c>
      <c r="J24" s="130">
        <v>0.53749999999999987</v>
      </c>
      <c r="K24" s="130">
        <v>0.54097222222222208</v>
      </c>
      <c r="L24" s="130">
        <v>0.5479166666666665</v>
      </c>
      <c r="M24" s="92">
        <v>0.55833333333333313</v>
      </c>
      <c r="N24" s="1028"/>
      <c r="O24" s="1029">
        <v>34.5</v>
      </c>
      <c r="P24" s="623">
        <f t="shared" si="2"/>
        <v>5.4861111111110916E-2</v>
      </c>
      <c r="Q24" s="134">
        <f t="shared" si="1"/>
        <v>26.589873417721613</v>
      </c>
      <c r="R24" s="116">
        <f t="shared" si="3"/>
        <v>6.9444444444444475E-2</v>
      </c>
    </row>
    <row r="25" spans="2:18" x14ac:dyDescent="0.25">
      <c r="B25" s="1642"/>
      <c r="C25" s="257">
        <v>6</v>
      </c>
      <c r="D25" s="706"/>
      <c r="E25" s="133">
        <v>0.57638888888888895</v>
      </c>
      <c r="F25" s="130">
        <v>0.58680555555555558</v>
      </c>
      <c r="G25" s="130">
        <v>0.59722222222222221</v>
      </c>
      <c r="H25" s="130">
        <v>0.60069444444444442</v>
      </c>
      <c r="I25" s="130">
        <v>0.60555555555555551</v>
      </c>
      <c r="J25" s="130">
        <v>0.61041666666666661</v>
      </c>
      <c r="K25" s="130">
        <v>0.61388888888888882</v>
      </c>
      <c r="L25" s="130">
        <v>0.62083333333333324</v>
      </c>
      <c r="M25" s="92">
        <v>0.63124999999999987</v>
      </c>
      <c r="N25" s="1028"/>
      <c r="O25" s="1029">
        <v>34.5</v>
      </c>
      <c r="P25" s="623">
        <f t="shared" si="2"/>
        <v>5.4861111111110916E-2</v>
      </c>
      <c r="Q25" s="134">
        <f t="shared" si="1"/>
        <v>26.589873417721613</v>
      </c>
      <c r="R25" s="116">
        <f t="shared" si="3"/>
        <v>7.2916666666666741E-2</v>
      </c>
    </row>
    <row r="26" spans="2:18" x14ac:dyDescent="0.25">
      <c r="B26" s="1642"/>
      <c r="C26" s="257">
        <v>7</v>
      </c>
      <c r="D26" s="706"/>
      <c r="E26" s="133">
        <v>0.64236111111111105</v>
      </c>
      <c r="F26" s="130">
        <v>0.65277777777777768</v>
      </c>
      <c r="G26" s="130">
        <v>0.66319444444444431</v>
      </c>
      <c r="H26" s="130">
        <v>0.66666666666666652</v>
      </c>
      <c r="I26" s="130">
        <v>0.67152777777777761</v>
      </c>
      <c r="J26" s="130">
        <v>0.67638888888888871</v>
      </c>
      <c r="K26" s="130">
        <v>0.67986111111111092</v>
      </c>
      <c r="L26" s="130">
        <v>0.68680555555555534</v>
      </c>
      <c r="M26" s="92">
        <v>0.69722222222222197</v>
      </c>
      <c r="N26" s="1028"/>
      <c r="O26" s="1029">
        <v>34.5</v>
      </c>
      <c r="P26" s="623">
        <f t="shared" si="2"/>
        <v>5.4861111111110916E-2</v>
      </c>
      <c r="Q26" s="134">
        <f t="shared" si="1"/>
        <v>26.589873417721613</v>
      </c>
      <c r="R26" s="116">
        <f t="shared" si="3"/>
        <v>6.5972222222222099E-2</v>
      </c>
    </row>
    <row r="27" spans="2:18" x14ac:dyDescent="0.25">
      <c r="B27" s="1642"/>
      <c r="C27" s="257">
        <v>8</v>
      </c>
      <c r="D27" s="706"/>
      <c r="E27" s="133">
        <v>0.71180555555555547</v>
      </c>
      <c r="F27" s="130">
        <v>0.7222222222222221</v>
      </c>
      <c r="G27" s="130">
        <v>0.73263888888888873</v>
      </c>
      <c r="H27" s="130">
        <v>0.73611111111111094</v>
      </c>
      <c r="I27" s="130">
        <v>0.74097222222222203</v>
      </c>
      <c r="J27" s="130">
        <v>0.74583333333333313</v>
      </c>
      <c r="K27" s="130">
        <v>0.74930555555555534</v>
      </c>
      <c r="L27" s="130">
        <v>0.75624999999999976</v>
      </c>
      <c r="M27" s="92">
        <v>0.76666666666666639</v>
      </c>
      <c r="N27" s="1028"/>
      <c r="O27" s="1029">
        <v>34.5</v>
      </c>
      <c r="P27" s="623">
        <f t="shared" si="2"/>
        <v>5.4861111111110916E-2</v>
      </c>
      <c r="Q27" s="134">
        <f t="shared" si="1"/>
        <v>26.589873417721613</v>
      </c>
      <c r="R27" s="116">
        <f t="shared" si="3"/>
        <v>6.944444444444442E-2</v>
      </c>
    </row>
    <row r="28" spans="2:18" x14ac:dyDescent="0.25">
      <c r="B28" s="1642"/>
      <c r="C28" s="257">
        <v>9</v>
      </c>
      <c r="D28" s="706"/>
      <c r="E28" s="133">
        <v>0.78124999999999989</v>
      </c>
      <c r="F28" s="130">
        <v>0.79166666666666652</v>
      </c>
      <c r="G28" s="130">
        <v>0.80208333333333315</v>
      </c>
      <c r="H28" s="130">
        <v>0.80555555555555536</v>
      </c>
      <c r="I28" s="130">
        <v>0.81041666666666645</v>
      </c>
      <c r="J28" s="130">
        <v>0.81527777777777755</v>
      </c>
      <c r="K28" s="130">
        <v>0.81874999999999976</v>
      </c>
      <c r="L28" s="130">
        <v>0.82569444444444418</v>
      </c>
      <c r="M28" s="92">
        <v>0.83611111111111081</v>
      </c>
      <c r="N28" s="1028"/>
      <c r="O28" s="1029">
        <v>34.5</v>
      </c>
      <c r="P28" s="623">
        <f t="shared" si="2"/>
        <v>5.4861111111110916E-2</v>
      </c>
      <c r="Q28" s="134">
        <f t="shared" si="1"/>
        <v>26.589873417721613</v>
      </c>
      <c r="R28" s="116">
        <f t="shared" si="3"/>
        <v>6.944444444444442E-2</v>
      </c>
    </row>
    <row r="29" spans="2:18" ht="15.75" thickBot="1" x14ac:dyDescent="0.3">
      <c r="B29" s="1688"/>
      <c r="C29" s="263">
        <v>10</v>
      </c>
      <c r="D29" s="709"/>
      <c r="E29" s="223">
        <v>0.84722222222222221</v>
      </c>
      <c r="F29" s="224">
        <v>0.85763888888888884</v>
      </c>
      <c r="G29" s="224">
        <v>0.86805555555555547</v>
      </c>
      <c r="H29" s="224">
        <v>0.87152777777777768</v>
      </c>
      <c r="I29" s="224">
        <v>0.87638888888888877</v>
      </c>
      <c r="J29" s="224">
        <v>0.88124999999999987</v>
      </c>
      <c r="K29" s="224">
        <v>0.88472222222222208</v>
      </c>
      <c r="L29" s="224">
        <v>0.8916666666666665</v>
      </c>
      <c r="M29" s="103">
        <v>0.90208333333333313</v>
      </c>
      <c r="N29" s="1030"/>
      <c r="O29" s="1031">
        <v>34.5</v>
      </c>
      <c r="P29" s="1032">
        <f t="shared" si="2"/>
        <v>5.4861111111110916E-2</v>
      </c>
      <c r="Q29" s="1033">
        <f t="shared" si="1"/>
        <v>26.589873417721613</v>
      </c>
      <c r="R29" s="1034">
        <f t="shared" si="3"/>
        <v>6.5972222222222321E-2</v>
      </c>
    </row>
    <row r="32" spans="2:18" x14ac:dyDescent="0.25">
      <c r="C32" s="21" t="s">
        <v>31</v>
      </c>
      <c r="D32" s="21"/>
      <c r="E32" s="22"/>
      <c r="F32" s="22"/>
      <c r="G32" s="23"/>
      <c r="H32" s="23"/>
      <c r="I32" s="24">
        <v>10</v>
      </c>
      <c r="J32" s="22"/>
    </row>
    <row r="33" spans="3:11" x14ac:dyDescent="0.25">
      <c r="C33" s="21" t="s">
        <v>32</v>
      </c>
      <c r="D33" s="21"/>
      <c r="E33" s="22"/>
      <c r="F33" s="22"/>
      <c r="G33" s="23"/>
      <c r="H33" s="23"/>
      <c r="I33" s="24">
        <v>0</v>
      </c>
      <c r="J33" s="22"/>
    </row>
    <row r="34" spans="3:11" x14ac:dyDescent="0.25">
      <c r="C34" s="21" t="s">
        <v>33</v>
      </c>
      <c r="D34" s="21"/>
      <c r="E34" s="22"/>
      <c r="F34" s="22"/>
      <c r="G34" s="23"/>
      <c r="H34" s="23"/>
      <c r="I34" s="24">
        <v>10</v>
      </c>
      <c r="J34" s="22"/>
    </row>
    <row r="35" spans="3:11" x14ac:dyDescent="0.25">
      <c r="C35" s="21" t="s">
        <v>34</v>
      </c>
      <c r="D35" s="21"/>
      <c r="E35" s="22"/>
      <c r="F35" s="22"/>
      <c r="G35" s="23"/>
      <c r="H35" s="23"/>
      <c r="I35" s="25">
        <v>35.01</v>
      </c>
      <c r="K35" s="22" t="s">
        <v>35</v>
      </c>
    </row>
    <row r="36" spans="3:11" x14ac:dyDescent="0.25">
      <c r="C36" s="6" t="s">
        <v>36</v>
      </c>
      <c r="D36" s="6"/>
      <c r="E36" s="7"/>
      <c r="F36" s="7"/>
      <c r="G36" s="7"/>
      <c r="H36" s="7"/>
      <c r="I36" s="25">
        <v>20</v>
      </c>
      <c r="K36" s="22" t="s">
        <v>35</v>
      </c>
    </row>
    <row r="38" spans="3:11" ht="61.5" x14ac:dyDescent="0.9">
      <c r="G38" s="1035"/>
    </row>
  </sheetData>
  <mergeCells count="11">
    <mergeCell ref="B13:R13"/>
    <mergeCell ref="B19:R19"/>
    <mergeCell ref="B20:B29"/>
    <mergeCell ref="N16:N17"/>
    <mergeCell ref="O16:O18"/>
    <mergeCell ref="P16:P18"/>
    <mergeCell ref="Q16:Q18"/>
    <mergeCell ref="R16:R18"/>
    <mergeCell ref="B17:C17"/>
    <mergeCell ref="B18:C18"/>
    <mergeCell ref="B16:D16"/>
  </mergeCells>
  <pageMargins left="0.7" right="0.7" top="0.75" bottom="0.75" header="0.3" footer="0.3"/>
  <pageSetup paperSize="9" scale="63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3:T60"/>
  <sheetViews>
    <sheetView view="pageBreakPreview" topLeftCell="A23" zoomScale="90" zoomScaleNormal="80" zoomScaleSheetLayoutView="90" workbookViewId="0">
      <selection activeCell="E43" sqref="E43"/>
    </sheetView>
  </sheetViews>
  <sheetFormatPr baseColWidth="10" defaultRowHeight="15" x14ac:dyDescent="0.25"/>
  <cols>
    <col min="1" max="1" width="11.42578125" style="12"/>
    <col min="2" max="16384" width="11.42578125" style="14"/>
  </cols>
  <sheetData>
    <row r="3" spans="2:19" x14ac:dyDescent="0.25">
      <c r="B3" s="5" t="s">
        <v>0</v>
      </c>
      <c r="C3" s="6"/>
      <c r="D3" s="6"/>
      <c r="E3" s="7"/>
      <c r="F3" s="7"/>
      <c r="G3" s="7"/>
      <c r="H3" s="5" t="s">
        <v>1</v>
      </c>
    </row>
    <row r="4" spans="2:19" x14ac:dyDescent="0.25">
      <c r="B4" s="8"/>
      <c r="C4" s="6"/>
      <c r="D4" s="6"/>
      <c r="E4" s="7"/>
      <c r="F4" s="7"/>
      <c r="G4" s="7"/>
      <c r="H4" s="5"/>
    </row>
    <row r="5" spans="2:19" x14ac:dyDescent="0.25">
      <c r="B5" s="9" t="s">
        <v>2</v>
      </c>
      <c r="C5" s="6"/>
      <c r="D5" s="6"/>
      <c r="E5" s="7"/>
      <c r="F5" s="7"/>
      <c r="G5" s="7"/>
      <c r="H5" s="5">
        <v>200</v>
      </c>
    </row>
    <row r="6" spans="2:19" x14ac:dyDescent="0.25">
      <c r="B6" s="6" t="s">
        <v>3</v>
      </c>
      <c r="C6" s="6"/>
      <c r="D6" s="6"/>
      <c r="E6" s="7"/>
      <c r="F6" s="7"/>
      <c r="G6" s="7"/>
      <c r="H6" s="5" t="s">
        <v>403</v>
      </c>
    </row>
    <row r="7" spans="2:19" x14ac:dyDescent="0.25">
      <c r="B7" s="6" t="s">
        <v>4</v>
      </c>
      <c r="C7" s="6"/>
      <c r="D7" s="6"/>
      <c r="E7" s="7"/>
      <c r="F7" s="7"/>
      <c r="G7" s="7"/>
      <c r="H7" s="5" t="s">
        <v>143</v>
      </c>
    </row>
    <row r="8" spans="2:19" x14ac:dyDescent="0.25">
      <c r="B8" s="6" t="s">
        <v>6</v>
      </c>
      <c r="C8" s="10"/>
      <c r="D8" s="10"/>
      <c r="E8" s="11"/>
      <c r="F8" s="11"/>
      <c r="G8" s="7"/>
      <c r="H8" s="5">
        <v>208</v>
      </c>
    </row>
    <row r="9" spans="2:19" x14ac:dyDescent="0.25">
      <c r="B9" s="6" t="s">
        <v>7</v>
      </c>
      <c r="C9" s="6"/>
      <c r="D9" s="6"/>
      <c r="E9" s="7"/>
      <c r="F9" s="7"/>
      <c r="G9" s="7"/>
      <c r="H9" s="9" t="s">
        <v>300</v>
      </c>
    </row>
    <row r="10" spans="2:19" x14ac:dyDescent="0.25">
      <c r="B10" s="6" t="s">
        <v>9</v>
      </c>
      <c r="C10" s="6"/>
      <c r="D10" s="6"/>
      <c r="E10" s="7"/>
      <c r="F10" s="7"/>
      <c r="G10" s="7"/>
      <c r="H10" s="5">
        <v>208</v>
      </c>
    </row>
    <row r="11" spans="2:19" x14ac:dyDescent="0.25">
      <c r="B11" s="6" t="s">
        <v>10</v>
      </c>
      <c r="C11" s="10"/>
      <c r="D11" s="10"/>
      <c r="E11" s="11"/>
      <c r="F11" s="11"/>
      <c r="G11" s="11"/>
      <c r="H11" s="5" t="s">
        <v>11</v>
      </c>
    </row>
    <row r="12" spans="2:19" ht="15.75" thickBot="1" x14ac:dyDescent="0.3"/>
    <row r="13" spans="2:19" ht="15" customHeight="1" x14ac:dyDescent="0.25">
      <c r="B13" s="1517" t="s">
        <v>302</v>
      </c>
      <c r="C13" s="1596"/>
      <c r="D13" s="1596"/>
      <c r="E13" s="1596"/>
      <c r="F13" s="1596"/>
      <c r="G13" s="1596"/>
      <c r="H13" s="1596"/>
      <c r="I13" s="1596"/>
      <c r="J13" s="1596"/>
      <c r="K13" s="1596"/>
      <c r="L13" s="1596"/>
      <c r="M13" s="1596"/>
      <c r="N13" s="1596"/>
      <c r="O13" s="1596"/>
      <c r="P13" s="1596"/>
      <c r="Q13" s="1596"/>
      <c r="R13" s="1596"/>
      <c r="S13" s="1518"/>
    </row>
    <row r="14" spans="2:19" x14ac:dyDescent="0.25">
      <c r="B14" s="1550"/>
      <c r="C14" s="1512"/>
      <c r="D14" s="1512"/>
      <c r="E14" s="1512"/>
      <c r="F14" s="1512"/>
      <c r="G14" s="1512"/>
      <c r="H14" s="1512"/>
      <c r="I14" s="1512"/>
      <c r="J14" s="1512"/>
      <c r="K14" s="1512"/>
      <c r="L14" s="1512"/>
      <c r="M14" s="1512"/>
      <c r="N14" s="1512"/>
      <c r="O14" s="1512"/>
      <c r="P14" s="1512"/>
      <c r="Q14" s="1512"/>
      <c r="R14" s="1512"/>
      <c r="S14" s="1539"/>
    </row>
    <row r="15" spans="2:19" x14ac:dyDescent="0.25">
      <c r="B15" s="1550"/>
      <c r="C15" s="1512"/>
      <c r="D15" s="1512"/>
      <c r="E15" s="1512"/>
      <c r="F15" s="1512"/>
      <c r="G15" s="1512"/>
      <c r="H15" s="1512"/>
      <c r="I15" s="1512"/>
      <c r="J15" s="1512"/>
      <c r="K15" s="1512"/>
      <c r="L15" s="1512"/>
      <c r="M15" s="1512"/>
      <c r="N15" s="1512"/>
      <c r="O15" s="1512"/>
      <c r="P15" s="1512"/>
      <c r="Q15" s="1512"/>
      <c r="R15" s="1512"/>
      <c r="S15" s="1539"/>
    </row>
    <row r="16" spans="2:19" x14ac:dyDescent="0.25">
      <c r="B16" s="1550"/>
      <c r="C16" s="1512"/>
      <c r="D16" s="1512"/>
      <c r="E16" s="1512"/>
      <c r="F16" s="1512"/>
      <c r="G16" s="1512"/>
      <c r="H16" s="1512"/>
      <c r="I16" s="1512"/>
      <c r="J16" s="1512"/>
      <c r="K16" s="1512"/>
      <c r="L16" s="1512"/>
      <c r="M16" s="1512"/>
      <c r="N16" s="1512"/>
      <c r="O16" s="1512"/>
      <c r="P16" s="1512"/>
      <c r="Q16" s="1512"/>
      <c r="R16" s="1512"/>
      <c r="S16" s="1539"/>
    </row>
    <row r="17" spans="1:20" ht="18" customHeight="1" x14ac:dyDescent="0.25">
      <c r="B17" s="1550"/>
      <c r="C17" s="1512"/>
      <c r="D17" s="1512"/>
      <c r="E17" s="1512"/>
      <c r="F17" s="1512"/>
      <c r="G17" s="1512"/>
      <c r="H17" s="1512"/>
      <c r="I17" s="1512"/>
      <c r="J17" s="1512"/>
      <c r="K17" s="1512"/>
      <c r="L17" s="1512"/>
      <c r="M17" s="1512"/>
      <c r="N17" s="1512"/>
      <c r="O17" s="1512"/>
      <c r="P17" s="1512"/>
      <c r="Q17" s="1512"/>
      <c r="R17" s="1512"/>
      <c r="S17" s="1539"/>
    </row>
    <row r="18" spans="1:20" ht="16.5" customHeight="1" x14ac:dyDescent="0.25">
      <c r="B18" s="1550"/>
      <c r="C18" s="1512"/>
      <c r="D18" s="1512"/>
      <c r="E18" s="1512"/>
      <c r="F18" s="1512"/>
      <c r="G18" s="1512"/>
      <c r="H18" s="1512"/>
      <c r="I18" s="1512"/>
      <c r="J18" s="1512"/>
      <c r="K18" s="1512"/>
      <c r="L18" s="1512"/>
      <c r="M18" s="1512"/>
      <c r="N18" s="1512"/>
      <c r="O18" s="1512"/>
      <c r="P18" s="1512"/>
      <c r="Q18" s="1512"/>
      <c r="R18" s="1512"/>
      <c r="S18" s="1539"/>
    </row>
    <row r="19" spans="1:20" ht="13.5" customHeight="1" thickBot="1" x14ac:dyDescent="0.3">
      <c r="B19" s="1511"/>
      <c r="C19" s="1597"/>
      <c r="D19" s="1597"/>
      <c r="E19" s="1597"/>
      <c r="F19" s="1597"/>
      <c r="G19" s="1597"/>
      <c r="H19" s="1597"/>
      <c r="I19" s="1597"/>
      <c r="J19" s="1597"/>
      <c r="K19" s="1597"/>
      <c r="L19" s="1597"/>
      <c r="M19" s="1597"/>
      <c r="N19" s="1597"/>
      <c r="O19" s="1597"/>
      <c r="P19" s="1597"/>
      <c r="Q19" s="1597"/>
      <c r="R19" s="1597"/>
      <c r="S19" s="1519"/>
    </row>
    <row r="20" spans="1:20" s="12" customFormat="1" x14ac:dyDescent="0.25">
      <c r="B20" s="872"/>
      <c r="C20" s="872"/>
      <c r="D20" s="872"/>
      <c r="E20" s="872"/>
      <c r="F20" s="226">
        <f>+F26-E26</f>
        <v>8.3333333333333315E-3</v>
      </c>
      <c r="G20" s="226">
        <f t="shared" ref="G20:N20" si="0">+G26-F26</f>
        <v>2.7777777777777679E-3</v>
      </c>
      <c r="H20" s="226">
        <f t="shared" si="0"/>
        <v>2.0833333333333259E-3</v>
      </c>
      <c r="I20" s="226">
        <f t="shared" si="0"/>
        <v>2.7777777777777679E-3</v>
      </c>
      <c r="J20" s="226">
        <f t="shared" si="0"/>
        <v>4.8611111111111216E-3</v>
      </c>
      <c r="K20" s="226">
        <f t="shared" si="0"/>
        <v>6.9444444444444475E-3</v>
      </c>
      <c r="L20" s="226">
        <f t="shared" si="0"/>
        <v>3.4722222222222099E-3</v>
      </c>
      <c r="M20" s="226">
        <f t="shared" si="0"/>
        <v>3.4722222222222376E-3</v>
      </c>
      <c r="N20" s="226">
        <f t="shared" si="0"/>
        <v>1.0416666666666685E-2</v>
      </c>
      <c r="O20" s="226">
        <f>SUM(F20:N20)</f>
        <v>4.5138888888888895E-2</v>
      </c>
      <c r="P20" s="872"/>
      <c r="Q20" s="872"/>
      <c r="R20" s="872"/>
      <c r="S20" s="872"/>
    </row>
    <row r="21" spans="1:20" s="12" customFormat="1" ht="15.75" thickBot="1" x14ac:dyDescent="0.3">
      <c r="A21" s="13"/>
      <c r="B21" s="200"/>
      <c r="F21" s="226">
        <f>+F29-E29</f>
        <v>1.0416666666666685E-2</v>
      </c>
      <c r="G21" s="226">
        <f t="shared" ref="G21:N21" si="1">+G29-F29</f>
        <v>2.7777777777777679E-3</v>
      </c>
      <c r="H21" s="226">
        <f t="shared" si="1"/>
        <v>2.7777777777777679E-3</v>
      </c>
      <c r="I21" s="226">
        <f t="shared" si="1"/>
        <v>4.1666666666666519E-3</v>
      </c>
      <c r="J21" s="226">
        <f t="shared" si="1"/>
        <v>5.5555555555555358E-3</v>
      </c>
      <c r="K21" s="226">
        <f t="shared" si="1"/>
        <v>7.6388888888888618E-3</v>
      </c>
      <c r="L21" s="226">
        <f t="shared" si="1"/>
        <v>4.1666666666666519E-3</v>
      </c>
      <c r="M21" s="226">
        <f t="shared" si="1"/>
        <v>4.1666666666666519E-3</v>
      </c>
      <c r="N21" s="226">
        <f t="shared" si="1"/>
        <v>1.0416666666666685E-2</v>
      </c>
      <c r="O21" s="226">
        <f>SUM(F21:N21)</f>
        <v>5.2083333333333259E-2</v>
      </c>
    </row>
    <row r="22" spans="1:20" ht="60.75" thickBot="1" x14ac:dyDescent="0.3">
      <c r="A22" s="13">
        <v>2.4305555555555556E-2</v>
      </c>
      <c r="B22" s="1536" t="s">
        <v>15</v>
      </c>
      <c r="C22" s="1537"/>
      <c r="D22" s="1538"/>
      <c r="E22" s="564" t="s">
        <v>63</v>
      </c>
      <c r="F22" s="564" t="s">
        <v>311</v>
      </c>
      <c r="G22" s="616" t="s">
        <v>312</v>
      </c>
      <c r="H22" s="616" t="s">
        <v>303</v>
      </c>
      <c r="I22" s="616" t="s">
        <v>304</v>
      </c>
      <c r="J22" s="616" t="s">
        <v>313</v>
      </c>
      <c r="K22" s="616" t="s">
        <v>316</v>
      </c>
      <c r="L22" s="564" t="s">
        <v>314</v>
      </c>
      <c r="M22" s="564" t="s">
        <v>311</v>
      </c>
      <c r="N22" s="565" t="s">
        <v>301</v>
      </c>
      <c r="O22" s="1676" t="s">
        <v>15</v>
      </c>
      <c r="P22" s="1677" t="s">
        <v>24</v>
      </c>
      <c r="Q22" s="1513" t="s">
        <v>25</v>
      </c>
      <c r="R22" s="1513" t="s">
        <v>26</v>
      </c>
      <c r="S22" s="1513" t="s">
        <v>49</v>
      </c>
    </row>
    <row r="23" spans="1:20" ht="15.75" thickBot="1" x14ac:dyDescent="0.3">
      <c r="B23" s="1654" t="s">
        <v>28</v>
      </c>
      <c r="C23" s="1692"/>
      <c r="D23" s="1655"/>
      <c r="E23" s="602">
        <v>0</v>
      </c>
      <c r="F23" s="106">
        <v>20</v>
      </c>
      <c r="G23" s="105">
        <v>4</v>
      </c>
      <c r="H23" s="106">
        <v>2.2400000000000002</v>
      </c>
      <c r="I23" s="106">
        <v>3.17</v>
      </c>
      <c r="J23" s="106">
        <v>2.7</v>
      </c>
      <c r="K23" s="106">
        <v>3.25</v>
      </c>
      <c r="L23" s="106">
        <v>5</v>
      </c>
      <c r="M23" s="869">
        <v>4</v>
      </c>
      <c r="N23" s="621"/>
      <c r="O23" s="1638"/>
      <c r="P23" s="1678"/>
      <c r="Q23" s="1514"/>
      <c r="R23" s="1514"/>
      <c r="S23" s="1514"/>
    </row>
    <row r="24" spans="1:20" ht="15.75" customHeight="1" thickBot="1" x14ac:dyDescent="0.3">
      <c r="A24" s="13">
        <v>3.125E-2</v>
      </c>
      <c r="B24" s="1638" t="s">
        <v>29</v>
      </c>
      <c r="C24" s="1693"/>
      <c r="D24" s="1639"/>
      <c r="E24" s="220">
        <f>+E23</f>
        <v>0</v>
      </c>
      <c r="F24" s="392">
        <v>20</v>
      </c>
      <c r="G24" s="392">
        <f t="shared" ref="G24:M24" si="2">+G23</f>
        <v>4</v>
      </c>
      <c r="H24" s="392">
        <f t="shared" si="2"/>
        <v>2.2400000000000002</v>
      </c>
      <c r="I24" s="392">
        <f t="shared" si="2"/>
        <v>3.17</v>
      </c>
      <c r="J24" s="392">
        <f t="shared" si="2"/>
        <v>2.7</v>
      </c>
      <c r="K24" s="392">
        <f t="shared" si="2"/>
        <v>3.25</v>
      </c>
      <c r="L24" s="392">
        <f t="shared" si="2"/>
        <v>5</v>
      </c>
      <c r="M24" s="392">
        <f t="shared" si="2"/>
        <v>4</v>
      </c>
      <c r="N24" s="870">
        <v>24.26</v>
      </c>
      <c r="O24" s="871"/>
      <c r="P24" s="1678"/>
      <c r="Q24" s="1514"/>
      <c r="R24" s="1514"/>
      <c r="S24" s="1514"/>
    </row>
    <row r="25" spans="1:20" ht="15.75" thickBot="1" x14ac:dyDescent="0.3">
      <c r="A25" s="13">
        <v>2.0833333333333332E-2</v>
      </c>
      <c r="B25" s="1593" t="s">
        <v>48</v>
      </c>
      <c r="C25" s="1687"/>
      <c r="D25" s="1687"/>
      <c r="E25" s="1687"/>
      <c r="F25" s="1687"/>
      <c r="G25" s="1687"/>
      <c r="H25" s="1687"/>
      <c r="I25" s="1687"/>
      <c r="J25" s="1687"/>
      <c r="K25" s="1687"/>
      <c r="L25" s="1687"/>
      <c r="M25" s="1687"/>
      <c r="N25" s="1687"/>
      <c r="O25" s="1687"/>
      <c r="P25" s="1687"/>
      <c r="Q25" s="1687"/>
      <c r="R25" s="1687"/>
      <c r="S25" s="1691"/>
    </row>
    <row r="26" spans="1:20" ht="15" customHeight="1" x14ac:dyDescent="0.25">
      <c r="B26" s="1642" t="s">
        <v>30</v>
      </c>
      <c r="C26" s="981">
        <v>1</v>
      </c>
      <c r="D26" s="710">
        <v>0.1875</v>
      </c>
      <c r="E26" s="858">
        <v>0.21875</v>
      </c>
      <c r="F26" s="777">
        <v>0.22708333333333333</v>
      </c>
      <c r="G26" s="777">
        <v>0.2298611111111111</v>
      </c>
      <c r="H26" s="777">
        <v>0.23194444444444443</v>
      </c>
      <c r="I26" s="777">
        <v>0.23472222222222219</v>
      </c>
      <c r="J26" s="777">
        <v>0.23958333333333331</v>
      </c>
      <c r="K26" s="777">
        <v>0.24652777777777776</v>
      </c>
      <c r="L26" s="777">
        <v>0.24999999999999997</v>
      </c>
      <c r="M26" s="777">
        <v>0.25347222222222221</v>
      </c>
      <c r="N26" s="1077">
        <v>0.2638888888888889</v>
      </c>
      <c r="O26" s="982"/>
      <c r="P26" s="983">
        <f>+N24</f>
        <v>24.26</v>
      </c>
      <c r="Q26" s="984">
        <f>+N26-E26</f>
        <v>4.5138888888888895E-2</v>
      </c>
      <c r="R26" s="985">
        <f t="shared" ref="R26:R43" si="3">60*$I$59/(Q26*60*24)</f>
        <v>22.393846153846152</v>
      </c>
      <c r="S26" s="986"/>
    </row>
    <row r="27" spans="1:20" x14ac:dyDescent="0.25">
      <c r="B27" s="1642"/>
      <c r="C27" s="961">
        <v>2</v>
      </c>
      <c r="D27" s="710">
        <v>0.21319444444444446</v>
      </c>
      <c r="E27" s="273">
        <v>0.24444444444444446</v>
      </c>
      <c r="F27" s="245">
        <v>0.25486111111111115</v>
      </c>
      <c r="G27" s="245">
        <v>0.25763888888888892</v>
      </c>
      <c r="H27" s="245">
        <v>0.26041666666666669</v>
      </c>
      <c r="I27" s="245">
        <v>0.26458333333333334</v>
      </c>
      <c r="J27" s="245">
        <v>0.27013888888888887</v>
      </c>
      <c r="K27" s="245">
        <v>0.27777777777777773</v>
      </c>
      <c r="L27" s="245">
        <v>0.28194444444444439</v>
      </c>
      <c r="M27" s="245">
        <v>0.28611111111111104</v>
      </c>
      <c r="N27" s="1075">
        <v>0.29652777777777772</v>
      </c>
      <c r="O27" s="978"/>
      <c r="P27" s="975">
        <f>+N24</f>
        <v>24.26</v>
      </c>
      <c r="Q27" s="966">
        <f>+N27-E27</f>
        <v>5.2083333333333259E-2</v>
      </c>
      <c r="R27" s="967">
        <f t="shared" si="3"/>
        <v>19.40800000000003</v>
      </c>
      <c r="S27" s="968">
        <f>+E27-E26</f>
        <v>2.5694444444444464E-2</v>
      </c>
      <c r="T27" s="12"/>
    </row>
    <row r="28" spans="1:20" x14ac:dyDescent="0.25">
      <c r="B28" s="1642"/>
      <c r="C28" s="961">
        <v>3</v>
      </c>
      <c r="D28" s="710"/>
      <c r="E28" s="273">
        <v>0.26944444444444443</v>
      </c>
      <c r="F28" s="245">
        <v>0.27986111111111112</v>
      </c>
      <c r="G28" s="245">
        <v>0.28263888888888888</v>
      </c>
      <c r="H28" s="245">
        <v>0.28541666666666665</v>
      </c>
      <c r="I28" s="245">
        <v>0.2895833333333333</v>
      </c>
      <c r="J28" s="245">
        <v>0.29513888888888884</v>
      </c>
      <c r="K28" s="245">
        <v>0.3027777777777777</v>
      </c>
      <c r="L28" s="245">
        <v>0.30694444444444435</v>
      </c>
      <c r="M28" s="245">
        <v>0.31111111111111101</v>
      </c>
      <c r="N28" s="1075">
        <v>0.32152777777777769</v>
      </c>
      <c r="O28" s="978"/>
      <c r="P28" s="975">
        <f>+P27</f>
        <v>24.26</v>
      </c>
      <c r="Q28" s="966">
        <f t="shared" ref="Q28:Q43" si="4">+N28-E28</f>
        <v>5.2083333333333259E-2</v>
      </c>
      <c r="R28" s="967">
        <f t="shared" si="3"/>
        <v>19.40800000000003</v>
      </c>
      <c r="S28" s="968">
        <f t="shared" ref="S28:S33" si="5">+E28-E27</f>
        <v>2.4999999999999967E-2</v>
      </c>
      <c r="T28" s="12"/>
    </row>
    <row r="29" spans="1:20" x14ac:dyDescent="0.25">
      <c r="B29" s="1642"/>
      <c r="C29" s="961">
        <v>4</v>
      </c>
      <c r="D29" s="710"/>
      <c r="E29" s="601">
        <v>0.28611111111111115</v>
      </c>
      <c r="F29" s="598">
        <v>0.29652777777777783</v>
      </c>
      <c r="G29" s="598">
        <v>0.2993055555555556</v>
      </c>
      <c r="H29" s="598">
        <v>0.30208333333333337</v>
      </c>
      <c r="I29" s="598">
        <v>0.30625000000000002</v>
      </c>
      <c r="J29" s="598">
        <v>0.31180555555555556</v>
      </c>
      <c r="K29" s="598">
        <v>0.31944444444444442</v>
      </c>
      <c r="L29" s="598">
        <v>0.32361111111111107</v>
      </c>
      <c r="M29" s="598">
        <v>0.32777777777777772</v>
      </c>
      <c r="N29" s="1002">
        <v>0.33819444444444441</v>
      </c>
      <c r="O29" s="978"/>
      <c r="P29" s="975">
        <f t="shared" ref="P29:P54" si="6">+P28</f>
        <v>24.26</v>
      </c>
      <c r="Q29" s="966">
        <f t="shared" si="4"/>
        <v>5.2083333333333259E-2</v>
      </c>
      <c r="R29" s="967">
        <f t="shared" si="3"/>
        <v>19.40800000000003</v>
      </c>
      <c r="S29" s="968">
        <f t="shared" si="5"/>
        <v>1.6666666666666718E-2</v>
      </c>
      <c r="T29" s="12"/>
    </row>
    <row r="30" spans="1:20" x14ac:dyDescent="0.25">
      <c r="B30" s="1642"/>
      <c r="C30" s="961">
        <v>5</v>
      </c>
      <c r="D30" s="710"/>
      <c r="E30" s="601">
        <v>0.2902777777777778</v>
      </c>
      <c r="F30" s="598">
        <v>0.30069444444444449</v>
      </c>
      <c r="G30" s="598">
        <v>0.30347222222222225</v>
      </c>
      <c r="H30" s="598">
        <v>0.30625000000000002</v>
      </c>
      <c r="I30" s="598">
        <v>0.31041666666666667</v>
      </c>
      <c r="J30" s="598">
        <v>0.31597222222222221</v>
      </c>
      <c r="K30" s="598">
        <v>0.32361111111111107</v>
      </c>
      <c r="L30" s="598">
        <v>0.32777777777777772</v>
      </c>
      <c r="M30" s="598">
        <v>0.33194444444444438</v>
      </c>
      <c r="N30" s="1002">
        <v>0.34236111111111106</v>
      </c>
      <c r="O30" s="978"/>
      <c r="P30" s="975">
        <f t="shared" si="6"/>
        <v>24.26</v>
      </c>
      <c r="Q30" s="966">
        <f t="shared" si="4"/>
        <v>5.2083333333333259E-2</v>
      </c>
      <c r="R30" s="967">
        <f t="shared" si="3"/>
        <v>19.40800000000003</v>
      </c>
      <c r="S30" s="968">
        <f t="shared" si="5"/>
        <v>4.1666666666666519E-3</v>
      </c>
      <c r="T30" s="13">
        <v>1.7361111111111112E-2</v>
      </c>
    </row>
    <row r="31" spans="1:20" x14ac:dyDescent="0.25">
      <c r="B31" s="1642"/>
      <c r="C31" s="961">
        <v>6</v>
      </c>
      <c r="D31" s="710"/>
      <c r="E31" s="601">
        <v>0.30486111111111108</v>
      </c>
      <c r="F31" s="598">
        <v>0.31527777777777777</v>
      </c>
      <c r="G31" s="598">
        <v>0.31805555555555554</v>
      </c>
      <c r="H31" s="598">
        <v>0.3208333333333333</v>
      </c>
      <c r="I31" s="598">
        <v>0.32499999999999996</v>
      </c>
      <c r="J31" s="598">
        <v>0.33055555555555549</v>
      </c>
      <c r="K31" s="598">
        <v>0.33819444444444435</v>
      </c>
      <c r="L31" s="598">
        <v>0.34236111111111101</v>
      </c>
      <c r="M31" s="598">
        <v>0.34652777777777766</v>
      </c>
      <c r="N31" s="1002">
        <v>0.35694444444444434</v>
      </c>
      <c r="O31" s="978"/>
      <c r="P31" s="975">
        <f t="shared" si="6"/>
        <v>24.26</v>
      </c>
      <c r="Q31" s="966">
        <f t="shared" si="4"/>
        <v>5.2083333333333259E-2</v>
      </c>
      <c r="R31" s="967">
        <f t="shared" si="3"/>
        <v>19.40800000000003</v>
      </c>
      <c r="S31" s="968">
        <f t="shared" si="5"/>
        <v>1.4583333333333282E-2</v>
      </c>
      <c r="T31" s="13">
        <v>2.0833333333333332E-2</v>
      </c>
    </row>
    <row r="32" spans="1:20" x14ac:dyDescent="0.25">
      <c r="B32" s="1642"/>
      <c r="C32" s="961">
        <v>7</v>
      </c>
      <c r="D32" s="710"/>
      <c r="E32" s="601">
        <v>0.3215277777777778</v>
      </c>
      <c r="F32" s="598">
        <v>0.33194444444444449</v>
      </c>
      <c r="G32" s="598">
        <v>0.33472222222222225</v>
      </c>
      <c r="H32" s="598">
        <v>0.33750000000000002</v>
      </c>
      <c r="I32" s="598">
        <v>0.34166666666666667</v>
      </c>
      <c r="J32" s="598">
        <v>0.34722222222222221</v>
      </c>
      <c r="K32" s="598">
        <v>0.35486111111111107</v>
      </c>
      <c r="L32" s="598">
        <v>0.35902777777777772</v>
      </c>
      <c r="M32" s="598">
        <v>0.36319444444444438</v>
      </c>
      <c r="N32" s="1002">
        <v>0.37361111111111106</v>
      </c>
      <c r="O32" s="978"/>
      <c r="P32" s="975">
        <f t="shared" si="6"/>
        <v>24.26</v>
      </c>
      <c r="Q32" s="966">
        <f t="shared" si="4"/>
        <v>5.2083333333333259E-2</v>
      </c>
      <c r="R32" s="967">
        <f t="shared" si="3"/>
        <v>19.40800000000003</v>
      </c>
      <c r="S32" s="968">
        <f t="shared" si="5"/>
        <v>1.6666666666666718E-2</v>
      </c>
      <c r="T32" s="13">
        <v>2.7777777777777776E-2</v>
      </c>
    </row>
    <row r="33" spans="2:20" x14ac:dyDescent="0.25">
      <c r="B33" s="1642"/>
      <c r="C33" s="961">
        <v>8</v>
      </c>
      <c r="D33" s="710"/>
      <c r="E33" s="601">
        <v>0.36527777777777781</v>
      </c>
      <c r="F33" s="598">
        <v>0.3756944444444445</v>
      </c>
      <c r="G33" s="598">
        <v>0.37847222222222227</v>
      </c>
      <c r="H33" s="598">
        <v>0.38125000000000003</v>
      </c>
      <c r="I33" s="598">
        <v>0.38541666666666669</v>
      </c>
      <c r="J33" s="598">
        <v>0.39097222222222222</v>
      </c>
      <c r="K33" s="598">
        <v>0.39861111111111108</v>
      </c>
      <c r="L33" s="598">
        <v>0.40277777777777773</v>
      </c>
      <c r="M33" s="598">
        <v>0.40694444444444439</v>
      </c>
      <c r="N33" s="1002">
        <v>0.41736111111111107</v>
      </c>
      <c r="O33" s="978"/>
      <c r="P33" s="975">
        <f t="shared" si="6"/>
        <v>24.26</v>
      </c>
      <c r="Q33" s="966">
        <f t="shared" si="4"/>
        <v>5.2083333333333259E-2</v>
      </c>
      <c r="R33" s="967">
        <f t="shared" si="3"/>
        <v>19.40800000000003</v>
      </c>
      <c r="S33" s="968">
        <f t="shared" si="5"/>
        <v>4.3750000000000011E-2</v>
      </c>
      <c r="T33" s="12"/>
    </row>
    <row r="34" spans="2:20" x14ac:dyDescent="0.25">
      <c r="B34" s="1642"/>
      <c r="C34" s="961">
        <v>9</v>
      </c>
      <c r="D34" s="710"/>
      <c r="E34" s="601">
        <v>0.39027777777777778</v>
      </c>
      <c r="F34" s="598">
        <v>0.40069444444444446</v>
      </c>
      <c r="G34" s="598">
        <v>0.40347222222222223</v>
      </c>
      <c r="H34" s="598">
        <v>0.40625</v>
      </c>
      <c r="I34" s="598">
        <v>0.41041666666666665</v>
      </c>
      <c r="J34" s="598">
        <v>0.41597222222222219</v>
      </c>
      <c r="K34" s="598">
        <v>0.42361111111111105</v>
      </c>
      <c r="L34" s="598">
        <v>0.4277777777777777</v>
      </c>
      <c r="M34" s="598">
        <v>0.43194444444444435</v>
      </c>
      <c r="N34" s="1002">
        <v>0.44236111111111104</v>
      </c>
      <c r="O34" s="978"/>
      <c r="P34" s="975">
        <f t="shared" si="6"/>
        <v>24.26</v>
      </c>
      <c r="Q34" s="966">
        <f t="shared" si="4"/>
        <v>5.2083333333333259E-2</v>
      </c>
      <c r="R34" s="967">
        <f t="shared" si="3"/>
        <v>19.40800000000003</v>
      </c>
      <c r="S34" s="968">
        <f t="shared" ref="S34:S43" si="7">+E34-E33</f>
        <v>2.4999999999999967E-2</v>
      </c>
      <c r="T34" s="12"/>
    </row>
    <row r="35" spans="2:20" x14ac:dyDescent="0.25">
      <c r="B35" s="1642"/>
      <c r="C35" s="961">
        <v>10</v>
      </c>
      <c r="D35" s="706"/>
      <c r="E35" s="273">
        <v>0.4152777777777778</v>
      </c>
      <c r="F35" s="245">
        <v>0.42569444444444449</v>
      </c>
      <c r="G35" s="245">
        <v>0.42847222222222225</v>
      </c>
      <c r="H35" s="245">
        <v>0.43125000000000002</v>
      </c>
      <c r="I35" s="245">
        <v>0.43541666666666667</v>
      </c>
      <c r="J35" s="245">
        <v>0.44097222222222221</v>
      </c>
      <c r="K35" s="245">
        <v>0.44861111111111107</v>
      </c>
      <c r="L35" s="245">
        <v>0.45277777777777772</v>
      </c>
      <c r="M35" s="245">
        <v>0.45694444444444438</v>
      </c>
      <c r="N35" s="1075">
        <v>0.46736111111111106</v>
      </c>
      <c r="O35" s="978"/>
      <c r="P35" s="975">
        <f t="shared" si="6"/>
        <v>24.26</v>
      </c>
      <c r="Q35" s="966">
        <f t="shared" si="4"/>
        <v>5.2083333333333259E-2</v>
      </c>
      <c r="R35" s="967">
        <f t="shared" si="3"/>
        <v>19.40800000000003</v>
      </c>
      <c r="S35" s="968">
        <f t="shared" si="7"/>
        <v>2.5000000000000022E-2</v>
      </c>
    </row>
    <row r="36" spans="2:20" x14ac:dyDescent="0.25">
      <c r="B36" s="1642"/>
      <c r="C36" s="961">
        <v>11</v>
      </c>
      <c r="D36" s="706"/>
      <c r="E36" s="273">
        <v>0.43611111111111112</v>
      </c>
      <c r="F36" s="245">
        <v>0.4465277777777778</v>
      </c>
      <c r="G36" s="245">
        <v>0.44930555555555557</v>
      </c>
      <c r="H36" s="245">
        <v>0.45208333333333334</v>
      </c>
      <c r="I36" s="245">
        <v>0.45624999999999999</v>
      </c>
      <c r="J36" s="245">
        <v>0.46180555555555552</v>
      </c>
      <c r="K36" s="245">
        <v>0.46944444444444439</v>
      </c>
      <c r="L36" s="245">
        <v>0.47361111111111104</v>
      </c>
      <c r="M36" s="245">
        <v>0.47777777777777769</v>
      </c>
      <c r="N36" s="1075">
        <v>0.48819444444444438</v>
      </c>
      <c r="O36" s="978"/>
      <c r="P36" s="975">
        <f t="shared" si="6"/>
        <v>24.26</v>
      </c>
      <c r="Q36" s="966">
        <f t="shared" si="4"/>
        <v>5.2083333333333259E-2</v>
      </c>
      <c r="R36" s="967">
        <f t="shared" si="3"/>
        <v>19.40800000000003</v>
      </c>
      <c r="S36" s="968">
        <f t="shared" si="7"/>
        <v>2.0833333333333315E-2</v>
      </c>
    </row>
    <row r="37" spans="2:20" x14ac:dyDescent="0.25">
      <c r="B37" s="1642"/>
      <c r="C37" s="961">
        <v>12</v>
      </c>
      <c r="D37" s="706"/>
      <c r="E37" s="273">
        <v>0.46111111111111108</v>
      </c>
      <c r="F37" s="245">
        <v>0.47152777777777777</v>
      </c>
      <c r="G37" s="245">
        <v>0.47430555555555554</v>
      </c>
      <c r="H37" s="245">
        <v>0.4770833333333333</v>
      </c>
      <c r="I37" s="245">
        <v>0.48124999999999996</v>
      </c>
      <c r="J37" s="245">
        <v>0.48680555555555549</v>
      </c>
      <c r="K37" s="245">
        <v>0.49444444444444435</v>
      </c>
      <c r="L37" s="245">
        <v>0.49861111111111101</v>
      </c>
      <c r="M37" s="245">
        <v>0.50277777777777766</v>
      </c>
      <c r="N37" s="1075">
        <v>0.51319444444444429</v>
      </c>
      <c r="O37" s="978"/>
      <c r="P37" s="975">
        <f t="shared" si="6"/>
        <v>24.26</v>
      </c>
      <c r="Q37" s="966">
        <f t="shared" si="4"/>
        <v>5.2083333333333204E-2</v>
      </c>
      <c r="R37" s="967">
        <f t="shared" si="3"/>
        <v>19.408000000000055</v>
      </c>
      <c r="S37" s="968">
        <f t="shared" si="7"/>
        <v>2.4999999999999967E-2</v>
      </c>
    </row>
    <row r="38" spans="2:20" x14ac:dyDescent="0.25">
      <c r="B38" s="1642"/>
      <c r="C38" s="961">
        <v>13</v>
      </c>
      <c r="D38" s="706"/>
      <c r="E38" s="273">
        <v>0.4861111111111111</v>
      </c>
      <c r="F38" s="245">
        <v>0.49652777777777779</v>
      </c>
      <c r="G38" s="245">
        <v>0.49930555555555556</v>
      </c>
      <c r="H38" s="245">
        <v>0.50208333333333333</v>
      </c>
      <c r="I38" s="245">
        <v>0.50624999999999998</v>
      </c>
      <c r="J38" s="245">
        <v>0.51180555555555551</v>
      </c>
      <c r="K38" s="245">
        <v>0.51944444444444438</v>
      </c>
      <c r="L38" s="245">
        <v>0.52361111111111103</v>
      </c>
      <c r="M38" s="245">
        <v>0.52777777777777768</v>
      </c>
      <c r="N38" s="1075">
        <v>0.53819444444444442</v>
      </c>
      <c r="O38" s="978"/>
      <c r="P38" s="975">
        <f t="shared" si="6"/>
        <v>24.26</v>
      </c>
      <c r="Q38" s="966">
        <f t="shared" si="4"/>
        <v>5.2083333333333315E-2</v>
      </c>
      <c r="R38" s="967">
        <f t="shared" si="3"/>
        <v>19.408000000000008</v>
      </c>
      <c r="S38" s="968">
        <f t="shared" si="7"/>
        <v>2.5000000000000022E-2</v>
      </c>
    </row>
    <row r="39" spans="2:20" x14ac:dyDescent="0.25">
      <c r="B39" s="1642"/>
      <c r="C39" s="961">
        <v>14</v>
      </c>
      <c r="D39" s="706"/>
      <c r="E39" s="273">
        <v>0.51111111111111118</v>
      </c>
      <c r="F39" s="245">
        <v>0.52152777777777781</v>
      </c>
      <c r="G39" s="245">
        <v>0.52430555555555558</v>
      </c>
      <c r="H39" s="245">
        <v>0.52708333333333335</v>
      </c>
      <c r="I39" s="245">
        <v>0.53125</v>
      </c>
      <c r="J39" s="245">
        <v>0.53680555555555554</v>
      </c>
      <c r="K39" s="245">
        <v>0.5444444444444444</v>
      </c>
      <c r="L39" s="245">
        <v>0.54861111111111105</v>
      </c>
      <c r="M39" s="245">
        <v>0.5527777777777777</v>
      </c>
      <c r="N39" s="1075">
        <v>0.56319444444444433</v>
      </c>
      <c r="O39" s="978"/>
      <c r="P39" s="975">
        <f t="shared" si="6"/>
        <v>24.26</v>
      </c>
      <c r="Q39" s="966">
        <f t="shared" si="4"/>
        <v>5.2083333333333148E-2</v>
      </c>
      <c r="R39" s="967">
        <f t="shared" si="3"/>
        <v>19.408000000000072</v>
      </c>
      <c r="S39" s="968">
        <f t="shared" si="7"/>
        <v>2.5000000000000078E-2</v>
      </c>
    </row>
    <row r="40" spans="2:20" x14ac:dyDescent="0.25">
      <c r="B40" s="1642"/>
      <c r="C40" s="961">
        <v>15</v>
      </c>
      <c r="D40" s="706"/>
      <c r="E40" s="273">
        <v>0.53611111111111109</v>
      </c>
      <c r="F40" s="245">
        <v>0.54652777777777772</v>
      </c>
      <c r="G40" s="245">
        <v>0.54930555555555549</v>
      </c>
      <c r="H40" s="245">
        <v>0.55208333333333326</v>
      </c>
      <c r="I40" s="245">
        <v>0.55624999999999991</v>
      </c>
      <c r="J40" s="245">
        <v>0.56180555555555545</v>
      </c>
      <c r="K40" s="245">
        <v>0.56944444444444431</v>
      </c>
      <c r="L40" s="245">
        <v>0.57361111111111096</v>
      </c>
      <c r="M40" s="245">
        <v>0.57777777777777761</v>
      </c>
      <c r="N40" s="1075">
        <v>0.58819444444444424</v>
      </c>
      <c r="O40" s="978"/>
      <c r="P40" s="975">
        <f t="shared" si="6"/>
        <v>24.26</v>
      </c>
      <c r="Q40" s="966">
        <f t="shared" si="4"/>
        <v>5.2083333333333148E-2</v>
      </c>
      <c r="R40" s="967">
        <f t="shared" si="3"/>
        <v>19.408000000000072</v>
      </c>
      <c r="S40" s="968">
        <f t="shared" si="7"/>
        <v>2.4999999999999911E-2</v>
      </c>
    </row>
    <row r="41" spans="2:20" x14ac:dyDescent="0.25">
      <c r="B41" s="1642"/>
      <c r="C41" s="961">
        <v>16</v>
      </c>
      <c r="D41" s="706"/>
      <c r="E41" s="273">
        <v>0.56111111111111112</v>
      </c>
      <c r="F41" s="245">
        <v>0.57152777777777786</v>
      </c>
      <c r="G41" s="245">
        <v>0.57430555555555562</v>
      </c>
      <c r="H41" s="245">
        <v>0.57708333333333339</v>
      </c>
      <c r="I41" s="245">
        <v>0.58125000000000004</v>
      </c>
      <c r="J41" s="245">
        <v>0.58680555555555558</v>
      </c>
      <c r="K41" s="245">
        <v>0.59444444444444444</v>
      </c>
      <c r="L41" s="245">
        <v>0.59861111111111109</v>
      </c>
      <c r="M41" s="245">
        <v>0.60277777777777775</v>
      </c>
      <c r="N41" s="1075">
        <v>0.61319444444444438</v>
      </c>
      <c r="O41" s="978"/>
      <c r="P41" s="975">
        <f t="shared" si="6"/>
        <v>24.26</v>
      </c>
      <c r="Q41" s="966">
        <f t="shared" si="4"/>
        <v>5.2083333333333259E-2</v>
      </c>
      <c r="R41" s="967">
        <f t="shared" si="3"/>
        <v>19.40800000000003</v>
      </c>
      <c r="S41" s="968">
        <f t="shared" si="7"/>
        <v>2.5000000000000022E-2</v>
      </c>
    </row>
    <row r="42" spans="2:20" x14ac:dyDescent="0.25">
      <c r="B42" s="1642"/>
      <c r="C42" s="961">
        <v>17</v>
      </c>
      <c r="D42" s="706"/>
      <c r="E42" s="273">
        <v>0.57361111111111118</v>
      </c>
      <c r="F42" s="245">
        <v>0.58402777777777781</v>
      </c>
      <c r="G42" s="245">
        <v>0.58680555555555558</v>
      </c>
      <c r="H42" s="245">
        <v>0.58958333333333335</v>
      </c>
      <c r="I42" s="245">
        <v>0.59375</v>
      </c>
      <c r="J42" s="245">
        <v>0.59930555555555554</v>
      </c>
      <c r="K42" s="245">
        <v>0.6069444444444444</v>
      </c>
      <c r="L42" s="245">
        <v>0.61111111111111105</v>
      </c>
      <c r="M42" s="245">
        <v>0.6152777777777777</v>
      </c>
      <c r="N42" s="1075">
        <v>0.62569444444444433</v>
      </c>
      <c r="O42" s="978"/>
      <c r="P42" s="975">
        <f t="shared" si="6"/>
        <v>24.26</v>
      </c>
      <c r="Q42" s="966">
        <f t="shared" si="4"/>
        <v>5.2083333333333148E-2</v>
      </c>
      <c r="R42" s="967">
        <f t="shared" si="3"/>
        <v>19.408000000000072</v>
      </c>
      <c r="S42" s="968">
        <f t="shared" si="7"/>
        <v>1.2500000000000067E-2</v>
      </c>
    </row>
    <row r="43" spans="2:20" x14ac:dyDescent="0.25">
      <c r="B43" s="1642"/>
      <c r="C43" s="961">
        <v>18</v>
      </c>
      <c r="D43" s="706"/>
      <c r="E43" s="273">
        <v>0.58194444444444449</v>
      </c>
      <c r="F43" s="245">
        <v>0.59236111111111112</v>
      </c>
      <c r="G43" s="245">
        <v>0.59513888888888888</v>
      </c>
      <c r="H43" s="245">
        <v>0.59791666666666665</v>
      </c>
      <c r="I43" s="245">
        <v>0.6020833333333333</v>
      </c>
      <c r="J43" s="245">
        <v>0.60763888888888884</v>
      </c>
      <c r="K43" s="245">
        <v>0.6152777777777777</v>
      </c>
      <c r="L43" s="245">
        <v>0.61944444444444435</v>
      </c>
      <c r="M43" s="245">
        <v>0.62361111111111101</v>
      </c>
      <c r="N43" s="1075">
        <v>0.63402777777777763</v>
      </c>
      <c r="O43" s="978"/>
      <c r="P43" s="975">
        <f t="shared" si="6"/>
        <v>24.26</v>
      </c>
      <c r="Q43" s="966">
        <f t="shared" si="4"/>
        <v>5.2083333333333148E-2</v>
      </c>
      <c r="R43" s="967">
        <f t="shared" si="3"/>
        <v>19.408000000000072</v>
      </c>
      <c r="S43" s="968">
        <f t="shared" si="7"/>
        <v>8.3333333333333037E-3</v>
      </c>
    </row>
    <row r="44" spans="2:20" x14ac:dyDescent="0.25">
      <c r="B44" s="1642"/>
      <c r="C44" s="961">
        <v>19</v>
      </c>
      <c r="D44" s="706"/>
      <c r="E44" s="273">
        <v>0.6069444444444444</v>
      </c>
      <c r="F44" s="245">
        <v>0.61736111111111103</v>
      </c>
      <c r="G44" s="245">
        <v>0.6201388888888888</v>
      </c>
      <c r="H44" s="245">
        <v>0.62291666666666656</v>
      </c>
      <c r="I44" s="245">
        <v>0.62708333333333321</v>
      </c>
      <c r="J44" s="245">
        <v>0.63263888888888875</v>
      </c>
      <c r="K44" s="245">
        <v>0.64027777777777761</v>
      </c>
      <c r="L44" s="245">
        <v>0.64444444444444426</v>
      </c>
      <c r="M44" s="245">
        <v>0.64861111111111092</v>
      </c>
      <c r="N44" s="1075">
        <v>0.65902777777777755</v>
      </c>
      <c r="O44" s="978"/>
      <c r="P44" s="975">
        <f t="shared" si="6"/>
        <v>24.26</v>
      </c>
      <c r="Q44" s="966">
        <f t="shared" ref="Q44:Q50" si="8">+N44-E44</f>
        <v>5.2083333333333148E-2</v>
      </c>
      <c r="R44" s="967">
        <f t="shared" ref="R44:R50" si="9">60*$I$59/(Q44*60*24)</f>
        <v>19.408000000000072</v>
      </c>
      <c r="S44" s="968">
        <f t="shared" ref="S44:S50" si="10">+E44-E43</f>
        <v>2.4999999999999911E-2</v>
      </c>
    </row>
    <row r="45" spans="2:20" x14ac:dyDescent="0.25">
      <c r="B45" s="1642"/>
      <c r="C45" s="961">
        <v>20</v>
      </c>
      <c r="D45" s="706"/>
      <c r="E45" s="273">
        <v>0.63194444444444442</v>
      </c>
      <c r="F45" s="245">
        <v>0.64236111111111116</v>
      </c>
      <c r="G45" s="245">
        <v>0.64513888888888893</v>
      </c>
      <c r="H45" s="245">
        <v>0.6479166666666667</v>
      </c>
      <c r="I45" s="245">
        <v>0.65208333333333335</v>
      </c>
      <c r="J45" s="245">
        <v>0.65763888888888888</v>
      </c>
      <c r="K45" s="245">
        <v>0.66527777777777775</v>
      </c>
      <c r="L45" s="245">
        <v>0.6694444444444444</v>
      </c>
      <c r="M45" s="245">
        <v>0.67361111111111105</v>
      </c>
      <c r="N45" s="1075">
        <v>0.68402777777777768</v>
      </c>
      <c r="O45" s="978"/>
      <c r="P45" s="975">
        <f t="shared" si="6"/>
        <v>24.26</v>
      </c>
      <c r="Q45" s="966">
        <f t="shared" si="8"/>
        <v>5.2083333333333259E-2</v>
      </c>
      <c r="R45" s="967">
        <f t="shared" si="9"/>
        <v>19.40800000000003</v>
      </c>
      <c r="S45" s="968">
        <f t="shared" si="10"/>
        <v>2.5000000000000022E-2</v>
      </c>
    </row>
    <row r="46" spans="2:20" x14ac:dyDescent="0.25">
      <c r="B46" s="1642"/>
      <c r="C46" s="961">
        <v>21</v>
      </c>
      <c r="D46" s="706"/>
      <c r="E46" s="273">
        <v>0.65694444444444444</v>
      </c>
      <c r="F46" s="245">
        <v>0.66736111111111107</v>
      </c>
      <c r="G46" s="245">
        <v>0.67013888888888884</v>
      </c>
      <c r="H46" s="245">
        <v>0.67291666666666661</v>
      </c>
      <c r="I46" s="245">
        <v>0.67708333333333326</v>
      </c>
      <c r="J46" s="245">
        <v>0.6826388888888888</v>
      </c>
      <c r="K46" s="245">
        <v>0.69027777777777766</v>
      </c>
      <c r="L46" s="245">
        <v>0.69444444444444431</v>
      </c>
      <c r="M46" s="245">
        <v>0.69861111111111096</v>
      </c>
      <c r="N46" s="1075">
        <v>0.70902777777777759</v>
      </c>
      <c r="O46" s="978"/>
      <c r="P46" s="975">
        <f t="shared" si="6"/>
        <v>24.26</v>
      </c>
      <c r="Q46" s="966">
        <f t="shared" si="8"/>
        <v>5.2083333333333148E-2</v>
      </c>
      <c r="R46" s="967">
        <f t="shared" si="9"/>
        <v>19.408000000000072</v>
      </c>
      <c r="S46" s="968">
        <f t="shared" si="10"/>
        <v>2.5000000000000022E-2</v>
      </c>
    </row>
    <row r="47" spans="2:20" x14ac:dyDescent="0.25">
      <c r="B47" s="1642"/>
      <c r="C47" s="961">
        <v>22</v>
      </c>
      <c r="D47" s="706"/>
      <c r="E47" s="273">
        <v>0.68194444444444446</v>
      </c>
      <c r="F47" s="245">
        <v>0.6923611111111112</v>
      </c>
      <c r="G47" s="245">
        <v>0.69513888888888897</v>
      </c>
      <c r="H47" s="245">
        <v>0.69791666666666674</v>
      </c>
      <c r="I47" s="245">
        <v>0.70208333333333339</v>
      </c>
      <c r="J47" s="245">
        <v>0.70763888888888893</v>
      </c>
      <c r="K47" s="245">
        <v>0.71527777777777779</v>
      </c>
      <c r="L47" s="245">
        <v>0.71944444444444444</v>
      </c>
      <c r="M47" s="245">
        <v>0.72361111111111109</v>
      </c>
      <c r="N47" s="1075">
        <v>0.73402777777777772</v>
      </c>
      <c r="O47" s="978"/>
      <c r="P47" s="975">
        <f t="shared" si="6"/>
        <v>24.26</v>
      </c>
      <c r="Q47" s="966">
        <f t="shared" si="8"/>
        <v>5.2083333333333259E-2</v>
      </c>
      <c r="R47" s="967">
        <f t="shared" si="9"/>
        <v>19.40800000000003</v>
      </c>
      <c r="S47" s="968">
        <f t="shared" si="10"/>
        <v>2.5000000000000022E-2</v>
      </c>
    </row>
    <row r="48" spans="2:20" x14ac:dyDescent="0.25">
      <c r="B48" s="1642"/>
      <c r="C48" s="961">
        <v>23</v>
      </c>
      <c r="D48" s="706"/>
      <c r="E48" s="273">
        <v>0.70694444444444438</v>
      </c>
      <c r="F48" s="245">
        <v>0.71736111111111112</v>
      </c>
      <c r="G48" s="245">
        <v>0.72013888888888888</v>
      </c>
      <c r="H48" s="245">
        <v>0.72291666666666665</v>
      </c>
      <c r="I48" s="245">
        <v>0.7270833333333333</v>
      </c>
      <c r="J48" s="245">
        <v>0.73263888888888884</v>
      </c>
      <c r="K48" s="245">
        <v>0.7402777777777777</v>
      </c>
      <c r="L48" s="245">
        <v>0.74444444444444435</v>
      </c>
      <c r="M48" s="245">
        <v>0.74861111111111101</v>
      </c>
      <c r="N48" s="1075">
        <v>0.75902777777777763</v>
      </c>
      <c r="O48" s="978"/>
      <c r="P48" s="975">
        <f t="shared" si="6"/>
        <v>24.26</v>
      </c>
      <c r="Q48" s="966">
        <f t="shared" si="8"/>
        <v>5.2083333333333259E-2</v>
      </c>
      <c r="R48" s="967">
        <f t="shared" si="9"/>
        <v>19.40800000000003</v>
      </c>
      <c r="S48" s="968">
        <f t="shared" si="10"/>
        <v>2.4999999999999911E-2</v>
      </c>
    </row>
    <row r="49" spans="2:19" x14ac:dyDescent="0.25">
      <c r="B49" s="1642"/>
      <c r="C49" s="961">
        <v>24</v>
      </c>
      <c r="D49" s="706"/>
      <c r="E49" s="273">
        <v>0.72777777777777775</v>
      </c>
      <c r="F49" s="245">
        <v>0.73819444444444438</v>
      </c>
      <c r="G49" s="245">
        <v>0.74097222222222214</v>
      </c>
      <c r="H49" s="245">
        <v>0.74374999999999991</v>
      </c>
      <c r="I49" s="245">
        <v>0.74791666666666656</v>
      </c>
      <c r="J49" s="245">
        <v>0.7534722222222221</v>
      </c>
      <c r="K49" s="245">
        <v>0.76111111111111096</v>
      </c>
      <c r="L49" s="245">
        <v>0.76527777777777761</v>
      </c>
      <c r="M49" s="245">
        <v>0.76944444444444426</v>
      </c>
      <c r="N49" s="1075">
        <v>0.77986111111111089</v>
      </c>
      <c r="O49" s="978"/>
      <c r="P49" s="975">
        <f t="shared" si="6"/>
        <v>24.26</v>
      </c>
      <c r="Q49" s="966">
        <f t="shared" si="8"/>
        <v>5.2083333333333148E-2</v>
      </c>
      <c r="R49" s="967">
        <f t="shared" si="9"/>
        <v>19.408000000000072</v>
      </c>
      <c r="S49" s="968">
        <f t="shared" si="10"/>
        <v>2.083333333333337E-2</v>
      </c>
    </row>
    <row r="50" spans="2:19" x14ac:dyDescent="0.25">
      <c r="B50" s="1642"/>
      <c r="C50" s="961">
        <v>25</v>
      </c>
      <c r="D50" s="706"/>
      <c r="E50" s="273">
        <v>0.75277777777777777</v>
      </c>
      <c r="F50" s="245">
        <v>0.76319444444444451</v>
      </c>
      <c r="G50" s="245">
        <v>0.76597222222222228</v>
      </c>
      <c r="H50" s="245">
        <v>0.76875000000000004</v>
      </c>
      <c r="I50" s="245">
        <v>0.7729166666666667</v>
      </c>
      <c r="J50" s="245">
        <v>0.77847222222222223</v>
      </c>
      <c r="K50" s="245">
        <v>0.78611111111111109</v>
      </c>
      <c r="L50" s="245">
        <v>0.79027777777777775</v>
      </c>
      <c r="M50" s="245">
        <v>0.7944444444444444</v>
      </c>
      <c r="N50" s="1075">
        <v>0.80486111111111103</v>
      </c>
      <c r="O50" s="978"/>
      <c r="P50" s="975">
        <f t="shared" si="6"/>
        <v>24.26</v>
      </c>
      <c r="Q50" s="966">
        <f t="shared" si="8"/>
        <v>5.2083333333333259E-2</v>
      </c>
      <c r="R50" s="967">
        <f t="shared" si="9"/>
        <v>19.40800000000003</v>
      </c>
      <c r="S50" s="968">
        <f t="shared" si="10"/>
        <v>2.5000000000000022E-2</v>
      </c>
    </row>
    <row r="51" spans="2:19" x14ac:dyDescent="0.25">
      <c r="B51" s="1642"/>
      <c r="C51" s="961">
        <v>26</v>
      </c>
      <c r="D51" s="706"/>
      <c r="E51" s="273">
        <v>0.77777777777777779</v>
      </c>
      <c r="F51" s="245">
        <v>0.78819444444444442</v>
      </c>
      <c r="G51" s="245">
        <v>0.79097222222222219</v>
      </c>
      <c r="H51" s="245">
        <v>0.79374999999999996</v>
      </c>
      <c r="I51" s="245">
        <v>0.79791666666666661</v>
      </c>
      <c r="J51" s="245">
        <v>0.80347222222222214</v>
      </c>
      <c r="K51" s="245">
        <v>0.81111111111111101</v>
      </c>
      <c r="L51" s="245">
        <v>0.81527777777777766</v>
      </c>
      <c r="M51" s="245">
        <v>0.81944444444444431</v>
      </c>
      <c r="N51" s="1075">
        <v>0.82986111111111094</v>
      </c>
      <c r="O51" s="978"/>
      <c r="P51" s="975">
        <f t="shared" si="6"/>
        <v>24.26</v>
      </c>
      <c r="Q51" s="966">
        <f t="shared" ref="Q51:Q54" si="11">+N51-E51</f>
        <v>5.2083333333333148E-2</v>
      </c>
      <c r="R51" s="967">
        <f t="shared" ref="R51:R54" si="12">60*$I$59/(Q51*60*24)</f>
        <v>19.408000000000072</v>
      </c>
      <c r="S51" s="968">
        <f t="shared" ref="S51:S54" si="13">+E51-E50</f>
        <v>2.5000000000000022E-2</v>
      </c>
    </row>
    <row r="52" spans="2:19" x14ac:dyDescent="0.25">
      <c r="B52" s="1642"/>
      <c r="C52" s="961">
        <v>27</v>
      </c>
      <c r="D52" s="706"/>
      <c r="E52" s="273">
        <v>0.81111111111111101</v>
      </c>
      <c r="F52" s="245">
        <v>0.82152777777777763</v>
      </c>
      <c r="G52" s="245">
        <v>0.8243055555555554</v>
      </c>
      <c r="H52" s="245">
        <v>0.82708333333333317</v>
      </c>
      <c r="I52" s="245">
        <v>0.83124999999999982</v>
      </c>
      <c r="J52" s="245">
        <v>0.83680555555555536</v>
      </c>
      <c r="K52" s="245">
        <v>0.84444444444444422</v>
      </c>
      <c r="L52" s="245">
        <v>0.84861111111111087</v>
      </c>
      <c r="M52" s="245">
        <v>0.85277777777777752</v>
      </c>
      <c r="N52" s="1075">
        <v>0.86319444444444415</v>
      </c>
      <c r="O52" s="978"/>
      <c r="P52" s="975">
        <f t="shared" si="6"/>
        <v>24.26</v>
      </c>
      <c r="Q52" s="966">
        <f t="shared" si="11"/>
        <v>5.2083333333333148E-2</v>
      </c>
      <c r="R52" s="967">
        <f t="shared" si="12"/>
        <v>19.408000000000072</v>
      </c>
      <c r="S52" s="968">
        <f t="shared" si="13"/>
        <v>3.3333333333333215E-2</v>
      </c>
    </row>
    <row r="53" spans="2:19" ht="15.75" thickBot="1" x14ac:dyDescent="0.3">
      <c r="B53" s="1642"/>
      <c r="C53" s="1302">
        <v>28</v>
      </c>
      <c r="D53" s="707"/>
      <c r="E53" s="861">
        <v>0.84861111111111109</v>
      </c>
      <c r="F53" s="245">
        <v>0.85902777777777772</v>
      </c>
      <c r="G53" s="245">
        <v>0.86180555555555549</v>
      </c>
      <c r="H53" s="245">
        <v>0.86458333333333326</v>
      </c>
      <c r="I53" s="245">
        <v>0.86874999999999991</v>
      </c>
      <c r="J53" s="245">
        <v>0.87430555555555545</v>
      </c>
      <c r="K53" s="245">
        <v>0.88194444444444431</v>
      </c>
      <c r="L53" s="245">
        <v>0.88611111111111096</v>
      </c>
      <c r="M53" s="245">
        <v>0.89027777777777761</v>
      </c>
      <c r="N53" s="1075">
        <v>0.90069444444444424</v>
      </c>
      <c r="O53" s="979"/>
      <c r="P53" s="976">
        <f t="shared" si="6"/>
        <v>24.26</v>
      </c>
      <c r="Q53" s="969">
        <f t="shared" si="11"/>
        <v>5.2083333333333148E-2</v>
      </c>
      <c r="R53" s="970">
        <f t="shared" si="12"/>
        <v>19.408000000000072</v>
      </c>
      <c r="S53" s="971">
        <f t="shared" si="13"/>
        <v>3.7500000000000089E-2</v>
      </c>
    </row>
    <row r="54" spans="2:19" ht="15.75" thickBot="1" x14ac:dyDescent="0.3">
      <c r="B54" s="1688"/>
      <c r="C54" s="452">
        <v>29</v>
      </c>
      <c r="D54" s="763"/>
      <c r="E54" s="462">
        <v>0.87847222222222221</v>
      </c>
      <c r="F54" s="804">
        <v>0.88680555555555551</v>
      </c>
      <c r="G54" s="804">
        <v>0.88958333333333328</v>
      </c>
      <c r="H54" s="804">
        <v>0.89166666666666661</v>
      </c>
      <c r="I54" s="804">
        <v>0.89444444444444438</v>
      </c>
      <c r="J54" s="804">
        <v>0.89930555555555547</v>
      </c>
      <c r="K54" s="804">
        <v>0.90624999999999989</v>
      </c>
      <c r="L54" s="804">
        <v>0.9097222222222221</v>
      </c>
      <c r="M54" s="804">
        <v>0.91319444444444431</v>
      </c>
      <c r="N54" s="463">
        <v>0.92361111111111094</v>
      </c>
      <c r="O54" s="980"/>
      <c r="P54" s="977">
        <f t="shared" si="6"/>
        <v>24.26</v>
      </c>
      <c r="Q54" s="972">
        <f t="shared" si="11"/>
        <v>4.5138888888888729E-2</v>
      </c>
      <c r="R54" s="973">
        <f t="shared" si="12"/>
        <v>22.393846153846233</v>
      </c>
      <c r="S54" s="974">
        <f t="shared" si="13"/>
        <v>2.9861111111111116E-2</v>
      </c>
    </row>
    <row r="55" spans="2:19" x14ac:dyDescent="0.25">
      <c r="B55" s="963"/>
      <c r="C55" s="7"/>
      <c r="D55" s="7"/>
      <c r="E55" s="962"/>
      <c r="F55" s="962"/>
      <c r="G55" s="962"/>
      <c r="H55" s="962"/>
      <c r="I55" s="962"/>
      <c r="J55" s="962"/>
      <c r="K55" s="962"/>
      <c r="L55" s="962"/>
      <c r="M55" s="962"/>
      <c r="N55" s="962"/>
      <c r="O55" s="962"/>
      <c r="P55" s="964"/>
      <c r="Q55" s="962"/>
      <c r="R55" s="965"/>
      <c r="S55" s="962"/>
    </row>
    <row r="56" spans="2:19" x14ac:dyDescent="0.25">
      <c r="C56" s="21" t="s">
        <v>31</v>
      </c>
      <c r="D56" s="21"/>
      <c r="E56" s="22"/>
      <c r="F56" s="22"/>
      <c r="G56" s="23"/>
      <c r="H56" s="23"/>
      <c r="I56" s="24">
        <v>28</v>
      </c>
      <c r="J56" s="22"/>
    </row>
    <row r="57" spans="2:19" x14ac:dyDescent="0.25">
      <c r="C57" s="21" t="s">
        <v>32</v>
      </c>
      <c r="D57" s="21"/>
      <c r="E57" s="22"/>
      <c r="F57" s="22"/>
      <c r="G57" s="23"/>
      <c r="H57" s="23"/>
      <c r="I57" s="24">
        <v>1</v>
      </c>
      <c r="J57" s="22"/>
    </row>
    <row r="58" spans="2:19" x14ac:dyDescent="0.25">
      <c r="C58" s="21" t="s">
        <v>33</v>
      </c>
      <c r="D58" s="21"/>
      <c r="E58" s="22"/>
      <c r="F58" s="22"/>
      <c r="G58" s="23"/>
      <c r="H58" s="23"/>
      <c r="I58" s="24">
        <f>+I56+I57</f>
        <v>29</v>
      </c>
      <c r="J58" s="22"/>
    </row>
    <row r="59" spans="2:19" x14ac:dyDescent="0.25">
      <c r="C59" s="21" t="s">
        <v>34</v>
      </c>
      <c r="D59" s="21"/>
      <c r="E59" s="22"/>
      <c r="F59" s="22"/>
      <c r="G59" s="23"/>
      <c r="H59" s="23"/>
      <c r="I59" s="25">
        <f>+N24</f>
        <v>24.26</v>
      </c>
      <c r="K59" s="22" t="s">
        <v>35</v>
      </c>
    </row>
    <row r="60" spans="2:19" x14ac:dyDescent="0.25">
      <c r="C60" s="6" t="s">
        <v>36</v>
      </c>
      <c r="D60" s="6"/>
      <c r="E60" s="7"/>
      <c r="F60" s="7"/>
      <c r="G60" s="7"/>
      <c r="H60" s="7"/>
      <c r="I60" s="25">
        <v>20</v>
      </c>
      <c r="K60" s="22" t="s">
        <v>35</v>
      </c>
    </row>
  </sheetData>
  <mergeCells count="11">
    <mergeCell ref="B26:B54"/>
    <mergeCell ref="B25:S25"/>
    <mergeCell ref="B13:S19"/>
    <mergeCell ref="P22:P24"/>
    <mergeCell ref="Q22:Q24"/>
    <mergeCell ref="R22:R24"/>
    <mergeCell ref="S22:S24"/>
    <mergeCell ref="B22:D22"/>
    <mergeCell ref="O22:O23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3:S47"/>
  <sheetViews>
    <sheetView view="pageBreakPreview" topLeftCell="A5" zoomScale="80" zoomScaleNormal="80" zoomScaleSheetLayoutView="80" workbookViewId="0">
      <selection activeCell="H6" sqref="H6"/>
    </sheetView>
  </sheetViews>
  <sheetFormatPr baseColWidth="10" defaultRowHeight="15" x14ac:dyDescent="0.25"/>
  <sheetData>
    <row r="3" spans="1:19" x14ac:dyDescent="0.25">
      <c r="B3" s="149" t="s">
        <v>0</v>
      </c>
      <c r="C3" s="150"/>
      <c r="D3" s="150"/>
      <c r="E3" s="151"/>
      <c r="F3" s="151"/>
      <c r="G3" s="151"/>
      <c r="H3" s="149" t="s">
        <v>1</v>
      </c>
    </row>
    <row r="4" spans="1:19" x14ac:dyDescent="0.25">
      <c r="B4" s="152"/>
      <c r="C4" s="150"/>
      <c r="D4" s="150"/>
      <c r="E4" s="151"/>
      <c r="F4" s="151"/>
      <c r="G4" s="151"/>
      <c r="H4" s="149"/>
    </row>
    <row r="5" spans="1:19" x14ac:dyDescent="0.25">
      <c r="B5" s="154" t="s">
        <v>2</v>
      </c>
      <c r="C5" s="150"/>
      <c r="D5" s="150"/>
      <c r="E5" s="151"/>
      <c r="F5" s="151"/>
      <c r="G5" s="151"/>
      <c r="H5" s="149">
        <v>200</v>
      </c>
    </row>
    <row r="6" spans="1:19" x14ac:dyDescent="0.25">
      <c r="B6" s="150" t="s">
        <v>3</v>
      </c>
      <c r="C6" s="150"/>
      <c r="D6" s="150"/>
      <c r="E6" s="151"/>
      <c r="F6" s="151"/>
      <c r="G6" s="151"/>
      <c r="H6" s="5" t="s">
        <v>403</v>
      </c>
    </row>
    <row r="7" spans="1:19" x14ac:dyDescent="0.25">
      <c r="B7" s="150" t="s">
        <v>4</v>
      </c>
      <c r="C7" s="150"/>
      <c r="D7" s="150"/>
      <c r="E7" s="151"/>
      <c r="F7" s="151"/>
      <c r="G7" s="151"/>
      <c r="H7" s="149" t="s">
        <v>39</v>
      </c>
    </row>
    <row r="8" spans="1:19" x14ac:dyDescent="0.25">
      <c r="B8" s="150" t="s">
        <v>6</v>
      </c>
      <c r="C8" s="155"/>
      <c r="D8" s="155"/>
      <c r="E8" s="156"/>
      <c r="F8" s="156"/>
      <c r="G8" s="151"/>
      <c r="H8" s="149">
        <v>208</v>
      </c>
    </row>
    <row r="9" spans="1:19" x14ac:dyDescent="0.25">
      <c r="B9" s="150" t="s">
        <v>7</v>
      </c>
      <c r="C9" s="150"/>
      <c r="D9" s="150"/>
      <c r="E9" s="151"/>
      <c r="F9" s="151"/>
      <c r="G9" s="151"/>
      <c r="H9" s="154" t="s">
        <v>300</v>
      </c>
    </row>
    <row r="10" spans="1:19" x14ac:dyDescent="0.25">
      <c r="B10" s="150" t="s">
        <v>9</v>
      </c>
      <c r="C10" s="150"/>
      <c r="D10" s="150"/>
      <c r="E10" s="151"/>
      <c r="F10" s="151"/>
      <c r="G10" s="151"/>
      <c r="H10" s="149">
        <v>208</v>
      </c>
    </row>
    <row r="11" spans="1:19" x14ac:dyDescent="0.25">
      <c r="B11" s="150" t="s">
        <v>10</v>
      </c>
      <c r="C11" s="155"/>
      <c r="D11" s="155"/>
      <c r="E11" s="156"/>
      <c r="F11" s="156"/>
      <c r="G11" s="156"/>
      <c r="H11" s="149" t="s">
        <v>11</v>
      </c>
    </row>
    <row r="12" spans="1:19" ht="15.75" thickBot="1" x14ac:dyDescent="0.3"/>
    <row r="13" spans="1:19" ht="15" customHeight="1" x14ac:dyDescent="0.25">
      <c r="A13" s="14"/>
      <c r="B13" s="1580" t="s">
        <v>302</v>
      </c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20"/>
      <c r="S13" s="1666"/>
    </row>
    <row r="14" spans="1:19" x14ac:dyDescent="0.25">
      <c r="A14" s="14"/>
      <c r="B14" s="1581"/>
      <c r="C14" s="1667"/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7"/>
      <c r="S14" s="1668"/>
    </row>
    <row r="15" spans="1:19" x14ac:dyDescent="0.25">
      <c r="A15" s="14"/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8"/>
    </row>
    <row r="16" spans="1:19" x14ac:dyDescent="0.25">
      <c r="A16" s="14"/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8"/>
    </row>
    <row r="17" spans="1:19" x14ac:dyDescent="0.25">
      <c r="A17" s="14"/>
      <c r="B17" s="1581"/>
      <c r="C17" s="1667"/>
      <c r="D17" s="1667"/>
      <c r="E17" s="1667"/>
      <c r="F17" s="1667"/>
      <c r="G17" s="1667"/>
      <c r="H17" s="1667"/>
      <c r="I17" s="1667"/>
      <c r="J17" s="1667"/>
      <c r="K17" s="1667"/>
      <c r="L17" s="1667"/>
      <c r="M17" s="1667"/>
      <c r="N17" s="1667"/>
      <c r="O17" s="1667"/>
      <c r="P17" s="1667"/>
      <c r="Q17" s="1667"/>
      <c r="R17" s="1667"/>
      <c r="S17" s="1668"/>
    </row>
    <row r="18" spans="1:19" x14ac:dyDescent="0.25">
      <c r="A18" s="14"/>
      <c r="B18" s="1581"/>
      <c r="C18" s="1667"/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8"/>
    </row>
    <row r="19" spans="1:19" ht="15.75" thickBot="1" x14ac:dyDescent="0.3">
      <c r="A19" s="14"/>
      <c r="B19" s="1669"/>
      <c r="C19" s="1670"/>
      <c r="D19" s="1670"/>
      <c r="E19" s="1670"/>
      <c r="F19" s="1670"/>
      <c r="G19" s="1670"/>
      <c r="H19" s="1670"/>
      <c r="I19" s="1670"/>
      <c r="J19" s="1670"/>
      <c r="K19" s="1670"/>
      <c r="L19" s="1670"/>
      <c r="M19" s="1670"/>
      <c r="N19" s="1670"/>
      <c r="O19" s="1670"/>
      <c r="P19" s="1670"/>
      <c r="Q19" s="1670"/>
      <c r="R19" s="1670"/>
      <c r="S19" s="1671"/>
    </row>
    <row r="20" spans="1:19" s="12" customFormat="1" x14ac:dyDescent="0.25">
      <c r="B20" s="872"/>
      <c r="C20" s="872"/>
      <c r="D20" s="872"/>
      <c r="E20" s="872"/>
      <c r="F20" s="226">
        <v>8.3333333333333315E-3</v>
      </c>
      <c r="G20" s="226">
        <v>2.7777777777777679E-3</v>
      </c>
      <c r="H20" s="226">
        <v>2.0833333333333259E-3</v>
      </c>
      <c r="I20" s="226">
        <v>2.7777777777777679E-3</v>
      </c>
      <c r="J20" s="226">
        <v>4.8611111111111216E-3</v>
      </c>
      <c r="K20" s="226">
        <v>6.9444444444444475E-3</v>
      </c>
      <c r="L20" s="226">
        <v>3.4722222222222099E-3</v>
      </c>
      <c r="M20" s="226">
        <v>3.4722222222222376E-3</v>
      </c>
      <c r="N20" s="226">
        <v>1.0416666666666685E-2</v>
      </c>
      <c r="O20" s="873">
        <f>SUM(F20:N20)</f>
        <v>4.5138888888888895E-2</v>
      </c>
      <c r="P20" s="872"/>
      <c r="Q20" s="872"/>
      <c r="R20" s="872"/>
      <c r="S20" s="872"/>
    </row>
    <row r="21" spans="1:19" s="12" customFormat="1" ht="15.75" thickBot="1" x14ac:dyDescent="0.3">
      <c r="B21" s="200">
        <v>6.9444444444444434E-2</v>
      </c>
      <c r="F21" s="226">
        <v>1.0416666666666685E-2</v>
      </c>
      <c r="G21" s="226">
        <v>2.7777777777777679E-3</v>
      </c>
      <c r="H21" s="226">
        <v>2.7777777777777679E-3</v>
      </c>
      <c r="I21" s="226">
        <v>4.1666666666666519E-3</v>
      </c>
      <c r="J21" s="226">
        <v>5.5555555555555358E-3</v>
      </c>
      <c r="K21" s="226">
        <v>7.6388888888888618E-3</v>
      </c>
      <c r="L21" s="226">
        <v>4.1666666666666519E-3</v>
      </c>
      <c r="M21" s="226">
        <v>4.1666666666666519E-3</v>
      </c>
      <c r="N21" s="226">
        <v>1.0416666666666685E-2</v>
      </c>
      <c r="O21" s="77">
        <f>SUM(F21:N21)</f>
        <v>5.2083333333333259E-2</v>
      </c>
    </row>
    <row r="22" spans="1:19" ht="60.75" thickBot="1" x14ac:dyDescent="0.3">
      <c r="A22" s="14"/>
      <c r="B22" s="1582" t="s">
        <v>15</v>
      </c>
      <c r="C22" s="1583"/>
      <c r="D22" s="1584"/>
      <c r="E22" s="277" t="s">
        <v>63</v>
      </c>
      <c r="F22" s="277" t="s">
        <v>311</v>
      </c>
      <c r="G22" s="278" t="s">
        <v>312</v>
      </c>
      <c r="H22" s="278" t="s">
        <v>303</v>
      </c>
      <c r="I22" s="278" t="s">
        <v>304</v>
      </c>
      <c r="J22" s="278" t="s">
        <v>313</v>
      </c>
      <c r="K22" s="278" t="s">
        <v>316</v>
      </c>
      <c r="L22" s="277" t="s">
        <v>314</v>
      </c>
      <c r="M22" s="277" t="s">
        <v>311</v>
      </c>
      <c r="N22" s="565" t="s">
        <v>301</v>
      </c>
      <c r="O22" s="1676" t="s">
        <v>15</v>
      </c>
      <c r="P22" s="1677" t="s">
        <v>24</v>
      </c>
      <c r="Q22" s="1513" t="s">
        <v>25</v>
      </c>
      <c r="R22" s="1513" t="s">
        <v>26</v>
      </c>
      <c r="S22" s="1513" t="s">
        <v>49</v>
      </c>
    </row>
    <row r="23" spans="1:19" ht="15.75" thickBot="1" x14ac:dyDescent="0.3">
      <c r="A23" s="14"/>
      <c r="B23" s="1636" t="s">
        <v>28</v>
      </c>
      <c r="C23" s="1637"/>
      <c r="D23" s="618"/>
      <c r="E23" s="203">
        <v>0</v>
      </c>
      <c r="F23" s="205">
        <v>20</v>
      </c>
      <c r="G23" s="204">
        <v>4</v>
      </c>
      <c r="H23" s="205">
        <v>2.2400000000000002</v>
      </c>
      <c r="I23" s="205">
        <v>3.17</v>
      </c>
      <c r="J23" s="205">
        <v>2.7</v>
      </c>
      <c r="K23" s="205">
        <v>3.25</v>
      </c>
      <c r="L23" s="205">
        <v>5</v>
      </c>
      <c r="M23" s="562">
        <v>4</v>
      </c>
      <c r="N23" s="621"/>
      <c r="O23" s="1638"/>
      <c r="P23" s="1678"/>
      <c r="Q23" s="1514"/>
      <c r="R23" s="1514"/>
      <c r="S23" s="1514"/>
    </row>
    <row r="24" spans="1:19" ht="15.75" thickBot="1" x14ac:dyDescent="0.3">
      <c r="A24" s="14"/>
      <c r="B24" s="1621" t="s">
        <v>29</v>
      </c>
      <c r="C24" s="1622"/>
      <c r="D24" s="619"/>
      <c r="E24" s="206">
        <f>+E23</f>
        <v>0</v>
      </c>
      <c r="F24" s="228">
        <v>20</v>
      </c>
      <c r="G24" s="228">
        <f t="shared" ref="G24:M24" si="0">+G23</f>
        <v>4</v>
      </c>
      <c r="H24" s="228">
        <f t="shared" si="0"/>
        <v>2.2400000000000002</v>
      </c>
      <c r="I24" s="228">
        <f t="shared" si="0"/>
        <v>3.17</v>
      </c>
      <c r="J24" s="228">
        <f t="shared" si="0"/>
        <v>2.7</v>
      </c>
      <c r="K24" s="228">
        <f t="shared" si="0"/>
        <v>3.25</v>
      </c>
      <c r="L24" s="228">
        <f t="shared" si="0"/>
        <v>5</v>
      </c>
      <c r="M24" s="228">
        <f t="shared" si="0"/>
        <v>4</v>
      </c>
      <c r="N24" s="620">
        <v>23.12</v>
      </c>
      <c r="O24" s="617"/>
      <c r="P24" s="1678"/>
      <c r="Q24" s="1514"/>
      <c r="R24" s="1514"/>
      <c r="S24" s="1514"/>
    </row>
    <row r="25" spans="1:19" ht="15.75" thickBot="1" x14ac:dyDescent="0.3">
      <c r="A25" s="14"/>
      <c r="B25" s="1640" t="s">
        <v>48</v>
      </c>
      <c r="C25" s="1607"/>
      <c r="D25" s="1607"/>
      <c r="E25" s="1607"/>
      <c r="F25" s="1607"/>
      <c r="G25" s="1607"/>
      <c r="H25" s="1607"/>
      <c r="I25" s="1607"/>
      <c r="J25" s="1607"/>
      <c r="K25" s="1607"/>
      <c r="L25" s="1607"/>
      <c r="M25" s="1607"/>
      <c r="N25" s="1607"/>
      <c r="O25" s="1607"/>
      <c r="P25" s="1607"/>
      <c r="Q25" s="1607"/>
      <c r="R25" s="1607"/>
      <c r="S25" s="1609"/>
    </row>
    <row r="26" spans="1:19" ht="15" customHeight="1" x14ac:dyDescent="0.25">
      <c r="A26" s="14"/>
      <c r="B26" s="1641" t="s">
        <v>30</v>
      </c>
      <c r="C26" s="262">
        <v>1</v>
      </c>
      <c r="D26" s="661">
        <f>+E26-A30</f>
        <v>0.1875</v>
      </c>
      <c r="E26" s="129">
        <v>0.21875</v>
      </c>
      <c r="F26" s="222">
        <f>+E26+$F$20</f>
        <v>0.22708333333333333</v>
      </c>
      <c r="G26" s="222">
        <f>+F26+$G$20</f>
        <v>0.2298611111111111</v>
      </c>
      <c r="H26" s="222">
        <f>+G26+$H$20</f>
        <v>0.23194444444444443</v>
      </c>
      <c r="I26" s="222">
        <f>+H26+$I$20</f>
        <v>0.23472222222222219</v>
      </c>
      <c r="J26" s="222">
        <f>+I26+$J$20</f>
        <v>0.23958333333333331</v>
      </c>
      <c r="K26" s="222">
        <f>+J26+$K$20</f>
        <v>0.24652777777777776</v>
      </c>
      <c r="L26" s="222">
        <f>+K26+$L$20</f>
        <v>0.24999999999999997</v>
      </c>
      <c r="M26" s="222">
        <f>+L26+$M$20</f>
        <v>0.25347222222222221</v>
      </c>
      <c r="N26" s="98">
        <f>+M26+$N$20</f>
        <v>0.2638888888888889</v>
      </c>
      <c r="O26" s="571"/>
      <c r="P26" s="659">
        <f>+N24</f>
        <v>23.12</v>
      </c>
      <c r="Q26" s="32">
        <f>+N26-E26</f>
        <v>4.5138888888888895E-2</v>
      </c>
      <c r="R26" s="33">
        <f t="shared" ref="R26:R40" si="1">60*$I$46/(Q26*60*24)</f>
        <v>21.341538461538459</v>
      </c>
      <c r="S26" s="79"/>
    </row>
    <row r="27" spans="1:19" x14ac:dyDescent="0.25">
      <c r="A27" s="14"/>
      <c r="B27" s="1642"/>
      <c r="C27" s="257">
        <v>2</v>
      </c>
      <c r="D27" s="662">
        <f>+E27-$A$30</f>
        <v>0.21875</v>
      </c>
      <c r="E27" s="133">
        <v>0.25</v>
      </c>
      <c r="F27" s="130">
        <f t="shared" ref="F27:F28" si="2">+E27+$F$20</f>
        <v>0.2583333333333333</v>
      </c>
      <c r="G27" s="130">
        <f t="shared" ref="G27:G28" si="3">+F27+$G$20</f>
        <v>0.26111111111111107</v>
      </c>
      <c r="H27" s="130">
        <f t="shared" ref="H27:H28" si="4">+G27+$H$20</f>
        <v>0.2631944444444444</v>
      </c>
      <c r="I27" s="130">
        <f t="shared" ref="I27:I28" si="5">+H27+$I$20</f>
        <v>0.26597222222222217</v>
      </c>
      <c r="J27" s="130">
        <f t="shared" ref="J27:J28" si="6">+I27+$J$20</f>
        <v>0.27083333333333326</v>
      </c>
      <c r="K27" s="130">
        <f t="shared" ref="K27:K28" si="7">+J27+$K$20</f>
        <v>0.27777777777777768</v>
      </c>
      <c r="L27" s="130">
        <f t="shared" ref="L27:L28" si="8">+K27+$L$20</f>
        <v>0.28124999999999989</v>
      </c>
      <c r="M27" s="130">
        <f t="shared" ref="M27:M28" si="9">+L27+$M$20</f>
        <v>0.2847222222222221</v>
      </c>
      <c r="N27" s="92">
        <f t="shared" ref="N27:N28" si="10">+M27+$N$20</f>
        <v>0.29513888888888878</v>
      </c>
      <c r="O27" s="344"/>
      <c r="P27" s="660">
        <f>+N24</f>
        <v>23.12</v>
      </c>
      <c r="Q27" s="36">
        <f t="shared" ref="Q27:Q40" si="11">+N27-E27</f>
        <v>4.5138888888888784E-2</v>
      </c>
      <c r="R27" s="37">
        <f t="shared" si="1"/>
        <v>21.341538461538512</v>
      </c>
      <c r="S27" s="38">
        <f>+E27-E26</f>
        <v>3.125E-2</v>
      </c>
    </row>
    <row r="28" spans="1:19" x14ac:dyDescent="0.25">
      <c r="A28" s="14"/>
      <c r="B28" s="1642"/>
      <c r="C28" s="257">
        <v>3</v>
      </c>
      <c r="D28" s="662">
        <f t="shared" ref="D28:D29" si="12">+E28-$A$30</f>
        <v>0.23958333333333331</v>
      </c>
      <c r="E28" s="133">
        <v>0.27083333333333331</v>
      </c>
      <c r="F28" s="130">
        <f t="shared" si="2"/>
        <v>0.27916666666666667</v>
      </c>
      <c r="G28" s="130">
        <f t="shared" si="3"/>
        <v>0.28194444444444444</v>
      </c>
      <c r="H28" s="130">
        <f t="shared" si="4"/>
        <v>0.28402777777777777</v>
      </c>
      <c r="I28" s="130">
        <f t="shared" si="5"/>
        <v>0.28680555555555554</v>
      </c>
      <c r="J28" s="130">
        <f t="shared" si="6"/>
        <v>0.29166666666666663</v>
      </c>
      <c r="K28" s="130">
        <f t="shared" si="7"/>
        <v>0.29861111111111105</v>
      </c>
      <c r="L28" s="130">
        <f t="shared" si="8"/>
        <v>0.30208333333333326</v>
      </c>
      <c r="M28" s="130">
        <f t="shared" si="9"/>
        <v>0.30555555555555547</v>
      </c>
      <c r="N28" s="92">
        <f t="shared" si="10"/>
        <v>0.31597222222222215</v>
      </c>
      <c r="O28" s="344"/>
      <c r="P28" s="660">
        <f>+P27</f>
        <v>23.12</v>
      </c>
      <c r="Q28" s="36">
        <f t="shared" si="11"/>
        <v>4.513888888888884E-2</v>
      </c>
      <c r="R28" s="37">
        <f t="shared" si="1"/>
        <v>21.341538461538487</v>
      </c>
      <c r="S28" s="38">
        <f t="shared" ref="S28:S40" si="13">+E28-E27</f>
        <v>2.0833333333333315E-2</v>
      </c>
    </row>
    <row r="29" spans="1:19" x14ac:dyDescent="0.25">
      <c r="A29" s="12"/>
      <c r="B29" s="1642"/>
      <c r="C29" s="257">
        <v>4</v>
      </c>
      <c r="D29" s="662">
        <f t="shared" si="12"/>
        <v>0.26041666666666663</v>
      </c>
      <c r="E29" s="133">
        <v>0.29166666666666663</v>
      </c>
      <c r="F29" s="130">
        <f>+E29+$F$21</f>
        <v>0.30208333333333331</v>
      </c>
      <c r="G29" s="130">
        <f>+F29+$G$21</f>
        <v>0.30486111111111108</v>
      </c>
      <c r="H29" s="130">
        <f>+G29+$H$21</f>
        <v>0.30763888888888885</v>
      </c>
      <c r="I29" s="130">
        <f>+H29+$I$21</f>
        <v>0.3118055555555555</v>
      </c>
      <c r="J29" s="130">
        <f>+I29+$J$21</f>
        <v>0.31736111111111104</v>
      </c>
      <c r="K29" s="130">
        <f>+J29+$K$21</f>
        <v>0.3249999999999999</v>
      </c>
      <c r="L29" s="130">
        <f>+K29+$L$21</f>
        <v>0.32916666666666655</v>
      </c>
      <c r="M29" s="130">
        <f>+L29+$M$21</f>
        <v>0.3333333333333332</v>
      </c>
      <c r="N29" s="92">
        <f>+M29+$N$21</f>
        <v>0.34374999999999989</v>
      </c>
      <c r="O29" s="344"/>
      <c r="P29" s="660">
        <f t="shared" ref="P29:P40" si="14">+P28</f>
        <v>23.12</v>
      </c>
      <c r="Q29" s="36">
        <f t="shared" si="11"/>
        <v>5.2083333333333259E-2</v>
      </c>
      <c r="R29" s="37">
        <f t="shared" si="1"/>
        <v>18.496000000000027</v>
      </c>
      <c r="S29" s="38">
        <f t="shared" si="13"/>
        <v>2.0833333333333315E-2</v>
      </c>
    </row>
    <row r="30" spans="1:19" x14ac:dyDescent="0.25">
      <c r="A30" s="13">
        <v>3.125E-2</v>
      </c>
      <c r="B30" s="1642"/>
      <c r="C30" s="257">
        <v>5</v>
      </c>
      <c r="D30" s="662"/>
      <c r="E30" s="133">
        <v>0.31249999999999994</v>
      </c>
      <c r="F30" s="130">
        <f t="shared" ref="F30:F40" si="15">+E30+$F$21</f>
        <v>0.32291666666666663</v>
      </c>
      <c r="G30" s="130">
        <f t="shared" ref="G30:G40" si="16">+F30+$G$21</f>
        <v>0.3256944444444444</v>
      </c>
      <c r="H30" s="130">
        <f t="shared" ref="H30:H40" si="17">+G30+$H$21</f>
        <v>0.32847222222222217</v>
      </c>
      <c r="I30" s="130">
        <f t="shared" ref="I30:I40" si="18">+H30+$I$21</f>
        <v>0.33263888888888882</v>
      </c>
      <c r="J30" s="130">
        <f t="shared" ref="J30:J40" si="19">+I30+$J$21</f>
        <v>0.33819444444444435</v>
      </c>
      <c r="K30" s="130">
        <f t="shared" ref="K30:K40" si="20">+J30+$K$21</f>
        <v>0.34583333333333321</v>
      </c>
      <c r="L30" s="130">
        <f t="shared" ref="L30:L40" si="21">+K30+$L$21</f>
        <v>0.34999999999999987</v>
      </c>
      <c r="M30" s="130">
        <f t="shared" ref="M30:M40" si="22">+L30+$M$21</f>
        <v>0.35416666666666652</v>
      </c>
      <c r="N30" s="92">
        <f t="shared" ref="N30:N40" si="23">+M30+$N$21</f>
        <v>0.3645833333333332</v>
      </c>
      <c r="O30" s="344"/>
      <c r="P30" s="660">
        <f t="shared" si="14"/>
        <v>23.12</v>
      </c>
      <c r="Q30" s="36">
        <f t="shared" si="11"/>
        <v>5.2083333333333259E-2</v>
      </c>
      <c r="R30" s="37">
        <f t="shared" si="1"/>
        <v>18.496000000000027</v>
      </c>
      <c r="S30" s="38">
        <f t="shared" si="13"/>
        <v>2.0833333333333315E-2</v>
      </c>
    </row>
    <row r="31" spans="1:19" x14ac:dyDescent="0.25">
      <c r="A31" s="13">
        <v>2.0833333333333332E-2</v>
      </c>
      <c r="B31" s="1642"/>
      <c r="C31" s="257">
        <v>6</v>
      </c>
      <c r="D31" s="663"/>
      <c r="E31" s="133">
        <v>0.33333333333333326</v>
      </c>
      <c r="F31" s="130">
        <f t="shared" si="15"/>
        <v>0.34374999999999994</v>
      </c>
      <c r="G31" s="130">
        <f t="shared" si="16"/>
        <v>0.34652777777777771</v>
      </c>
      <c r="H31" s="130">
        <f t="shared" si="17"/>
        <v>0.34930555555555548</v>
      </c>
      <c r="I31" s="130">
        <f t="shared" si="18"/>
        <v>0.35347222222222213</v>
      </c>
      <c r="J31" s="130">
        <f t="shared" si="19"/>
        <v>0.35902777777777767</v>
      </c>
      <c r="K31" s="130">
        <f t="shared" si="20"/>
        <v>0.36666666666666653</v>
      </c>
      <c r="L31" s="130">
        <f t="shared" si="21"/>
        <v>0.37083333333333318</v>
      </c>
      <c r="M31" s="130">
        <f t="shared" si="22"/>
        <v>0.37499999999999983</v>
      </c>
      <c r="N31" s="92">
        <f t="shared" si="23"/>
        <v>0.38541666666666652</v>
      </c>
      <c r="O31" s="344"/>
      <c r="P31" s="660">
        <f t="shared" si="14"/>
        <v>23.12</v>
      </c>
      <c r="Q31" s="36">
        <f t="shared" si="11"/>
        <v>5.2083333333333259E-2</v>
      </c>
      <c r="R31" s="37">
        <f t="shared" si="1"/>
        <v>18.496000000000027</v>
      </c>
      <c r="S31" s="38">
        <f t="shared" si="13"/>
        <v>2.0833333333333315E-2</v>
      </c>
    </row>
    <row r="32" spans="1:19" x14ac:dyDescent="0.25">
      <c r="A32" s="12"/>
      <c r="B32" s="1642"/>
      <c r="C32" s="257">
        <v>7</v>
      </c>
      <c r="D32" s="663"/>
      <c r="E32" s="133">
        <v>0.35416666666666657</v>
      </c>
      <c r="F32" s="130">
        <f t="shared" si="15"/>
        <v>0.36458333333333326</v>
      </c>
      <c r="G32" s="130">
        <f t="shared" si="16"/>
        <v>0.36736111111111103</v>
      </c>
      <c r="H32" s="130">
        <f t="shared" si="17"/>
        <v>0.3701388888888888</v>
      </c>
      <c r="I32" s="130">
        <f t="shared" si="18"/>
        <v>0.37430555555555545</v>
      </c>
      <c r="J32" s="130">
        <f t="shared" si="19"/>
        <v>0.37986111111111098</v>
      </c>
      <c r="K32" s="130">
        <f t="shared" si="20"/>
        <v>0.38749999999999984</v>
      </c>
      <c r="L32" s="130">
        <f t="shared" si="21"/>
        <v>0.3916666666666665</v>
      </c>
      <c r="M32" s="130">
        <f t="shared" si="22"/>
        <v>0.39583333333333315</v>
      </c>
      <c r="N32" s="92">
        <f t="shared" si="23"/>
        <v>0.40624999999999983</v>
      </c>
      <c r="O32" s="344"/>
      <c r="P32" s="660">
        <f t="shared" si="14"/>
        <v>23.12</v>
      </c>
      <c r="Q32" s="36">
        <f t="shared" si="11"/>
        <v>5.2083333333333259E-2</v>
      </c>
      <c r="R32" s="37">
        <f t="shared" si="1"/>
        <v>18.496000000000027</v>
      </c>
      <c r="S32" s="38">
        <f t="shared" si="13"/>
        <v>2.0833333333333315E-2</v>
      </c>
    </row>
    <row r="33" spans="2:19" x14ac:dyDescent="0.25">
      <c r="B33" s="1642"/>
      <c r="C33" s="257">
        <v>8</v>
      </c>
      <c r="D33" s="663"/>
      <c r="E33" s="133">
        <v>0.37499999999999989</v>
      </c>
      <c r="F33" s="130">
        <f t="shared" si="15"/>
        <v>0.38541666666666657</v>
      </c>
      <c r="G33" s="130">
        <f t="shared" si="16"/>
        <v>0.38819444444444434</v>
      </c>
      <c r="H33" s="130">
        <f t="shared" si="17"/>
        <v>0.39097222222222211</v>
      </c>
      <c r="I33" s="130">
        <f t="shared" si="18"/>
        <v>0.39513888888888876</v>
      </c>
      <c r="J33" s="130">
        <f t="shared" si="19"/>
        <v>0.4006944444444443</v>
      </c>
      <c r="K33" s="130">
        <f t="shared" si="20"/>
        <v>0.40833333333333316</v>
      </c>
      <c r="L33" s="130">
        <f t="shared" si="21"/>
        <v>0.41249999999999981</v>
      </c>
      <c r="M33" s="130">
        <f t="shared" si="22"/>
        <v>0.41666666666666646</v>
      </c>
      <c r="N33" s="92">
        <f t="shared" si="23"/>
        <v>0.42708333333333315</v>
      </c>
      <c r="O33" s="344"/>
      <c r="P33" s="660">
        <f t="shared" si="14"/>
        <v>23.12</v>
      </c>
      <c r="Q33" s="36">
        <f t="shared" si="11"/>
        <v>5.2083333333333259E-2</v>
      </c>
      <c r="R33" s="37">
        <f t="shared" si="1"/>
        <v>18.496000000000027</v>
      </c>
      <c r="S33" s="38">
        <f t="shared" si="13"/>
        <v>2.0833333333333315E-2</v>
      </c>
    </row>
    <row r="34" spans="2:19" x14ac:dyDescent="0.25">
      <c r="B34" s="1642"/>
      <c r="C34" s="257">
        <v>9</v>
      </c>
      <c r="D34" s="663"/>
      <c r="E34" s="133">
        <v>0.3958333333333332</v>
      </c>
      <c r="F34" s="130">
        <f t="shared" si="15"/>
        <v>0.40624999999999989</v>
      </c>
      <c r="G34" s="130">
        <f t="shared" si="16"/>
        <v>0.40902777777777766</v>
      </c>
      <c r="H34" s="130">
        <f t="shared" si="17"/>
        <v>0.41180555555555542</v>
      </c>
      <c r="I34" s="130">
        <f t="shared" si="18"/>
        <v>0.41597222222222208</v>
      </c>
      <c r="J34" s="130">
        <f t="shared" si="19"/>
        <v>0.42152777777777761</v>
      </c>
      <c r="K34" s="130">
        <f t="shared" si="20"/>
        <v>0.42916666666666647</v>
      </c>
      <c r="L34" s="130">
        <f t="shared" si="21"/>
        <v>0.43333333333333313</v>
      </c>
      <c r="M34" s="130">
        <f t="shared" si="22"/>
        <v>0.43749999999999978</v>
      </c>
      <c r="N34" s="92">
        <f t="shared" si="23"/>
        <v>0.44791666666666646</v>
      </c>
      <c r="O34" s="344"/>
      <c r="P34" s="660">
        <f t="shared" si="14"/>
        <v>23.12</v>
      </c>
      <c r="Q34" s="36">
        <f t="shared" si="11"/>
        <v>5.2083333333333259E-2</v>
      </c>
      <c r="R34" s="37">
        <f t="shared" si="1"/>
        <v>18.496000000000027</v>
      </c>
      <c r="S34" s="38">
        <f t="shared" si="13"/>
        <v>2.0833333333333315E-2</v>
      </c>
    </row>
    <row r="35" spans="2:19" x14ac:dyDescent="0.25">
      <c r="B35" s="1642"/>
      <c r="C35" s="257">
        <v>10</v>
      </c>
      <c r="D35" s="663"/>
      <c r="E35" s="133">
        <v>0.41666666666666652</v>
      </c>
      <c r="F35" s="130">
        <f t="shared" si="15"/>
        <v>0.4270833333333332</v>
      </c>
      <c r="G35" s="130">
        <f t="shared" si="16"/>
        <v>0.42986111111111097</v>
      </c>
      <c r="H35" s="130">
        <f t="shared" si="17"/>
        <v>0.43263888888888874</v>
      </c>
      <c r="I35" s="130">
        <f t="shared" si="18"/>
        <v>0.43680555555555539</v>
      </c>
      <c r="J35" s="130">
        <f t="shared" si="19"/>
        <v>0.44236111111111093</v>
      </c>
      <c r="K35" s="130">
        <f t="shared" si="20"/>
        <v>0.44999999999999979</v>
      </c>
      <c r="L35" s="130">
        <f t="shared" si="21"/>
        <v>0.45416666666666644</v>
      </c>
      <c r="M35" s="130">
        <f t="shared" si="22"/>
        <v>0.45833333333333309</v>
      </c>
      <c r="N35" s="92">
        <f t="shared" si="23"/>
        <v>0.46874999999999978</v>
      </c>
      <c r="O35" s="344"/>
      <c r="P35" s="660">
        <f t="shared" si="14"/>
        <v>23.12</v>
      </c>
      <c r="Q35" s="36">
        <f t="shared" si="11"/>
        <v>5.2083333333333259E-2</v>
      </c>
      <c r="R35" s="37">
        <f t="shared" si="1"/>
        <v>18.496000000000027</v>
      </c>
      <c r="S35" s="38">
        <f t="shared" si="13"/>
        <v>2.0833333333333315E-2</v>
      </c>
    </row>
    <row r="36" spans="2:19" x14ac:dyDescent="0.25">
      <c r="B36" s="1642"/>
      <c r="C36" s="257">
        <v>11</v>
      </c>
      <c r="D36" s="663"/>
      <c r="E36" s="133">
        <v>0.43749999999999983</v>
      </c>
      <c r="F36" s="130">
        <f t="shared" si="15"/>
        <v>0.44791666666666652</v>
      </c>
      <c r="G36" s="130">
        <f t="shared" si="16"/>
        <v>0.45069444444444429</v>
      </c>
      <c r="H36" s="130">
        <f t="shared" si="17"/>
        <v>0.45347222222222205</v>
      </c>
      <c r="I36" s="130">
        <f t="shared" si="18"/>
        <v>0.45763888888888871</v>
      </c>
      <c r="J36" s="130">
        <f t="shared" si="19"/>
        <v>0.46319444444444424</v>
      </c>
      <c r="K36" s="130">
        <f t="shared" si="20"/>
        <v>0.4708333333333331</v>
      </c>
      <c r="L36" s="130">
        <f t="shared" si="21"/>
        <v>0.47499999999999976</v>
      </c>
      <c r="M36" s="130">
        <f t="shared" si="22"/>
        <v>0.47916666666666641</v>
      </c>
      <c r="N36" s="92">
        <f t="shared" si="23"/>
        <v>0.48958333333333309</v>
      </c>
      <c r="O36" s="344"/>
      <c r="P36" s="660">
        <f t="shared" si="14"/>
        <v>23.12</v>
      </c>
      <c r="Q36" s="36">
        <f t="shared" si="11"/>
        <v>5.2083333333333259E-2</v>
      </c>
      <c r="R36" s="37">
        <f t="shared" si="1"/>
        <v>18.496000000000027</v>
      </c>
      <c r="S36" s="38">
        <f t="shared" si="13"/>
        <v>2.0833333333333315E-2</v>
      </c>
    </row>
    <row r="37" spans="2:19" x14ac:dyDescent="0.25">
      <c r="B37" s="1642"/>
      <c r="C37" s="257">
        <v>12</v>
      </c>
      <c r="D37" s="663"/>
      <c r="E37" s="133">
        <v>0.45833333333333315</v>
      </c>
      <c r="F37" s="130">
        <f t="shared" si="15"/>
        <v>0.46874999999999983</v>
      </c>
      <c r="G37" s="130">
        <f t="shared" si="16"/>
        <v>0.4715277777777776</v>
      </c>
      <c r="H37" s="130">
        <f t="shared" si="17"/>
        <v>0.47430555555555537</v>
      </c>
      <c r="I37" s="130">
        <f t="shared" si="18"/>
        <v>0.47847222222222202</v>
      </c>
      <c r="J37" s="130">
        <f t="shared" si="19"/>
        <v>0.48402777777777756</v>
      </c>
      <c r="K37" s="130">
        <f t="shared" si="20"/>
        <v>0.49166666666666642</v>
      </c>
      <c r="L37" s="130">
        <f t="shared" si="21"/>
        <v>0.49583333333333307</v>
      </c>
      <c r="M37" s="130">
        <f t="shared" si="22"/>
        <v>0.49999999999999972</v>
      </c>
      <c r="N37" s="92">
        <f t="shared" si="23"/>
        <v>0.51041666666666641</v>
      </c>
      <c r="O37" s="344">
        <f t="shared" ref="O37:O40" si="24">+N37+A31</f>
        <v>0.53124999999999978</v>
      </c>
      <c r="P37" s="660">
        <f t="shared" si="14"/>
        <v>23.12</v>
      </c>
      <c r="Q37" s="36">
        <f t="shared" si="11"/>
        <v>5.2083333333333259E-2</v>
      </c>
      <c r="R37" s="37">
        <f t="shared" si="1"/>
        <v>18.496000000000027</v>
      </c>
      <c r="S37" s="38">
        <f t="shared" si="13"/>
        <v>2.0833333333333315E-2</v>
      </c>
    </row>
    <row r="38" spans="2:19" x14ac:dyDescent="0.25">
      <c r="B38" s="1642"/>
      <c r="C38" s="257">
        <v>13</v>
      </c>
      <c r="D38" s="663"/>
      <c r="E38" s="133">
        <v>0.47916666666666646</v>
      </c>
      <c r="F38" s="130">
        <f t="shared" si="15"/>
        <v>0.48958333333333315</v>
      </c>
      <c r="G38" s="130">
        <f t="shared" si="16"/>
        <v>0.49236111111111092</v>
      </c>
      <c r="H38" s="130">
        <f t="shared" si="17"/>
        <v>0.49513888888888868</v>
      </c>
      <c r="I38" s="130">
        <f t="shared" si="18"/>
        <v>0.49930555555555534</v>
      </c>
      <c r="J38" s="130">
        <f t="shared" si="19"/>
        <v>0.50486111111111087</v>
      </c>
      <c r="K38" s="130">
        <f t="shared" si="20"/>
        <v>0.51249999999999973</v>
      </c>
      <c r="L38" s="130">
        <f t="shared" si="21"/>
        <v>0.51666666666666639</v>
      </c>
      <c r="M38" s="130">
        <f t="shared" si="22"/>
        <v>0.52083333333333304</v>
      </c>
      <c r="N38" s="92">
        <f t="shared" si="23"/>
        <v>0.53124999999999978</v>
      </c>
      <c r="O38" s="344">
        <f t="shared" si="24"/>
        <v>0.53124999999999978</v>
      </c>
      <c r="P38" s="660">
        <f t="shared" si="14"/>
        <v>23.12</v>
      </c>
      <c r="Q38" s="36">
        <f t="shared" si="11"/>
        <v>5.2083333333333315E-2</v>
      </c>
      <c r="R38" s="37">
        <f t="shared" si="1"/>
        <v>18.496000000000009</v>
      </c>
      <c r="S38" s="38">
        <f t="shared" si="13"/>
        <v>2.0833333333333315E-2</v>
      </c>
    </row>
    <row r="39" spans="2:19" x14ac:dyDescent="0.25">
      <c r="B39" s="1642"/>
      <c r="C39" s="257">
        <v>14</v>
      </c>
      <c r="D39" s="663"/>
      <c r="E39" s="133">
        <v>0.51041666666666652</v>
      </c>
      <c r="F39" s="130">
        <f t="shared" si="15"/>
        <v>0.52083333333333326</v>
      </c>
      <c r="G39" s="130">
        <f t="shared" si="16"/>
        <v>0.52361111111111103</v>
      </c>
      <c r="H39" s="130">
        <f t="shared" si="17"/>
        <v>0.5263888888888888</v>
      </c>
      <c r="I39" s="130">
        <f t="shared" si="18"/>
        <v>0.53055555555555545</v>
      </c>
      <c r="J39" s="130">
        <f t="shared" si="19"/>
        <v>0.53611111111111098</v>
      </c>
      <c r="K39" s="130">
        <f t="shared" si="20"/>
        <v>0.54374999999999984</v>
      </c>
      <c r="L39" s="130">
        <f t="shared" si="21"/>
        <v>0.5479166666666665</v>
      </c>
      <c r="M39" s="130">
        <f t="shared" si="22"/>
        <v>0.55208333333333315</v>
      </c>
      <c r="N39" s="92">
        <f t="shared" si="23"/>
        <v>0.56249999999999978</v>
      </c>
      <c r="O39" s="344">
        <f t="shared" si="24"/>
        <v>0.56249999999999978</v>
      </c>
      <c r="P39" s="660">
        <f t="shared" si="14"/>
        <v>23.12</v>
      </c>
      <c r="Q39" s="36">
        <f t="shared" si="11"/>
        <v>5.2083333333333259E-2</v>
      </c>
      <c r="R39" s="37">
        <f t="shared" si="1"/>
        <v>18.496000000000027</v>
      </c>
      <c r="S39" s="38">
        <f t="shared" si="13"/>
        <v>3.1250000000000056E-2</v>
      </c>
    </row>
    <row r="40" spans="2:19" ht="15.75" thickBot="1" x14ac:dyDescent="0.3">
      <c r="B40" s="1688"/>
      <c r="C40" s="263">
        <v>15</v>
      </c>
      <c r="D40" s="664"/>
      <c r="E40" s="223">
        <v>0.54166666666666652</v>
      </c>
      <c r="F40" s="224">
        <f t="shared" si="15"/>
        <v>0.55208333333333326</v>
      </c>
      <c r="G40" s="224">
        <f t="shared" si="16"/>
        <v>0.55486111111111103</v>
      </c>
      <c r="H40" s="224">
        <f t="shared" si="17"/>
        <v>0.5576388888888888</v>
      </c>
      <c r="I40" s="224">
        <f t="shared" si="18"/>
        <v>0.56180555555555545</v>
      </c>
      <c r="J40" s="224">
        <f t="shared" si="19"/>
        <v>0.56736111111111098</v>
      </c>
      <c r="K40" s="224">
        <f t="shared" si="20"/>
        <v>0.57499999999999984</v>
      </c>
      <c r="L40" s="224">
        <f t="shared" si="21"/>
        <v>0.5791666666666665</v>
      </c>
      <c r="M40" s="224">
        <f t="shared" si="22"/>
        <v>0.58333333333333315</v>
      </c>
      <c r="N40" s="103">
        <f t="shared" si="23"/>
        <v>0.59374999999999978</v>
      </c>
      <c r="O40" s="665">
        <f t="shared" si="24"/>
        <v>0.59374999999999978</v>
      </c>
      <c r="P40" s="272">
        <f t="shared" si="14"/>
        <v>23.12</v>
      </c>
      <c r="Q40" s="52">
        <f t="shared" si="11"/>
        <v>5.2083333333333259E-2</v>
      </c>
      <c r="R40" s="81">
        <f t="shared" si="1"/>
        <v>18.496000000000027</v>
      </c>
      <c r="S40" s="82">
        <f t="shared" si="13"/>
        <v>3.125E-2</v>
      </c>
    </row>
    <row r="43" spans="2:19" x14ac:dyDescent="0.25">
      <c r="C43" s="21" t="s">
        <v>31</v>
      </c>
      <c r="D43" s="21"/>
      <c r="E43" s="22"/>
      <c r="F43" s="22"/>
      <c r="G43" s="23"/>
      <c r="H43" s="23"/>
      <c r="I43" s="24">
        <v>15</v>
      </c>
      <c r="J43" s="22"/>
    </row>
    <row r="44" spans="2:19" x14ac:dyDescent="0.25">
      <c r="C44" s="21" t="s">
        <v>32</v>
      </c>
      <c r="D44" s="21"/>
      <c r="E44" s="22"/>
      <c r="F44" s="22"/>
      <c r="G44" s="23"/>
      <c r="H44" s="23"/>
      <c r="I44" s="24">
        <v>0</v>
      </c>
      <c r="J44" s="22"/>
    </row>
    <row r="45" spans="2:19" x14ac:dyDescent="0.25">
      <c r="C45" s="21" t="s">
        <v>33</v>
      </c>
      <c r="D45" s="21"/>
      <c r="E45" s="22"/>
      <c r="F45" s="22"/>
      <c r="G45" s="23"/>
      <c r="H45" s="23"/>
      <c r="I45" s="24">
        <f>+I43+I44</f>
        <v>15</v>
      </c>
      <c r="J45" s="22"/>
    </row>
    <row r="46" spans="2:19" x14ac:dyDescent="0.25">
      <c r="C46" s="21" t="s">
        <v>34</v>
      </c>
      <c r="D46" s="21"/>
      <c r="E46" s="22"/>
      <c r="F46" s="22"/>
      <c r="G46" s="23"/>
      <c r="H46" s="23"/>
      <c r="I46" s="25">
        <f>+N24</f>
        <v>23.12</v>
      </c>
      <c r="K46" s="22" t="s">
        <v>35</v>
      </c>
    </row>
    <row r="47" spans="2:19" x14ac:dyDescent="0.25">
      <c r="C47" s="26" t="s">
        <v>36</v>
      </c>
      <c r="D47" s="26"/>
      <c r="E47" s="27"/>
      <c r="F47" s="7"/>
      <c r="G47" s="7"/>
      <c r="H47" s="7"/>
      <c r="I47" s="25">
        <v>20</v>
      </c>
      <c r="K47" s="22" t="s">
        <v>35</v>
      </c>
    </row>
  </sheetData>
  <mergeCells count="11">
    <mergeCell ref="B25:S25"/>
    <mergeCell ref="B26:B40"/>
    <mergeCell ref="B13:S19"/>
    <mergeCell ref="P22:P24"/>
    <mergeCell ref="Q22:Q24"/>
    <mergeCell ref="R22:R24"/>
    <mergeCell ref="S22:S24"/>
    <mergeCell ref="B23:C23"/>
    <mergeCell ref="B24:C24"/>
    <mergeCell ref="O22:O23"/>
    <mergeCell ref="B22:D2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3:AA50"/>
  <sheetViews>
    <sheetView view="pageBreakPreview" zoomScale="70" zoomScaleNormal="75" zoomScaleSheetLayoutView="70" workbookViewId="0">
      <selection activeCell="K40" sqref="K40"/>
    </sheetView>
  </sheetViews>
  <sheetFormatPr baseColWidth="10" defaultRowHeight="15" x14ac:dyDescent="0.25"/>
  <cols>
    <col min="3" max="4" width="11.42578125" customWidth="1"/>
    <col min="6" max="20" width="11.42578125" customWidth="1"/>
    <col min="22" max="25" width="11.42578125" customWidth="1"/>
  </cols>
  <sheetData>
    <row r="3" spans="2:26" x14ac:dyDescent="0.25">
      <c r="B3" s="5" t="s">
        <v>0</v>
      </c>
      <c r="C3" s="6"/>
      <c r="D3" s="6"/>
      <c r="E3" s="7"/>
      <c r="F3" s="5" t="s">
        <v>1</v>
      </c>
      <c r="G3" s="7"/>
    </row>
    <row r="4" spans="2:26" x14ac:dyDescent="0.25">
      <c r="B4" s="8"/>
      <c r="C4" s="6"/>
      <c r="D4" s="6"/>
      <c r="E4" s="7"/>
      <c r="F4" s="73"/>
      <c r="G4" s="7"/>
    </row>
    <row r="5" spans="2:26" x14ac:dyDescent="0.25">
      <c r="B5" s="9" t="s">
        <v>2</v>
      </c>
      <c r="C5" s="6"/>
      <c r="D5" s="6"/>
      <c r="E5" s="7"/>
      <c r="F5" s="73">
        <v>200</v>
      </c>
      <c r="G5" s="7"/>
    </row>
    <row r="6" spans="2:26" x14ac:dyDescent="0.25">
      <c r="B6" s="6"/>
      <c r="C6" s="6"/>
      <c r="D6" s="6"/>
      <c r="E6" s="7"/>
      <c r="F6" s="73"/>
      <c r="G6" s="7"/>
    </row>
    <row r="7" spans="2:26" x14ac:dyDescent="0.25">
      <c r="B7" s="6" t="s">
        <v>3</v>
      </c>
      <c r="C7" s="6"/>
      <c r="D7" s="6"/>
      <c r="E7" s="7"/>
      <c r="F7" s="5" t="s">
        <v>403</v>
      </c>
      <c r="G7" s="7"/>
    </row>
    <row r="8" spans="2:26" x14ac:dyDescent="0.25">
      <c r="B8" s="6" t="s">
        <v>4</v>
      </c>
      <c r="C8" s="6"/>
      <c r="D8" s="6"/>
      <c r="E8" s="7"/>
      <c r="F8" s="73" t="s">
        <v>5</v>
      </c>
      <c r="G8" s="7"/>
    </row>
    <row r="9" spans="2:26" x14ac:dyDescent="0.25">
      <c r="B9" s="6" t="s">
        <v>6</v>
      </c>
      <c r="C9" s="10"/>
      <c r="D9" s="10"/>
      <c r="E9" s="11"/>
      <c r="F9" s="73">
        <v>221</v>
      </c>
      <c r="G9" s="7"/>
    </row>
    <row r="10" spans="2:26" x14ac:dyDescent="0.25">
      <c r="B10" s="6" t="s">
        <v>7</v>
      </c>
      <c r="C10" s="6"/>
      <c r="D10" s="6"/>
      <c r="E10" s="7"/>
      <c r="F10" s="5" t="s">
        <v>328</v>
      </c>
      <c r="G10" s="7"/>
    </row>
    <row r="11" spans="2:26" x14ac:dyDescent="0.25">
      <c r="B11" s="6" t="s">
        <v>9</v>
      </c>
      <c r="C11" s="6"/>
      <c r="D11" s="6"/>
      <c r="E11" s="7"/>
      <c r="F11" s="73">
        <v>221</v>
      </c>
      <c r="G11" s="7"/>
    </row>
    <row r="12" spans="2:26" x14ac:dyDescent="0.25">
      <c r="B12" s="6" t="s">
        <v>10</v>
      </c>
      <c r="C12" s="10"/>
      <c r="D12" s="10"/>
      <c r="E12" s="11"/>
      <c r="F12" s="5" t="s">
        <v>11</v>
      </c>
      <c r="G12" s="7"/>
    </row>
    <row r="13" spans="2:26" ht="15.75" thickBot="1" x14ac:dyDescent="0.3"/>
    <row r="14" spans="2:26" ht="21.75" customHeight="1" x14ac:dyDescent="0.25">
      <c r="B14" s="1695" t="s">
        <v>405</v>
      </c>
      <c r="C14" s="1696"/>
      <c r="D14" s="1696"/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7"/>
    </row>
    <row r="15" spans="2:26" ht="21.75" customHeight="1" x14ac:dyDescent="0.25">
      <c r="B15" s="1698"/>
      <c r="C15" s="1699"/>
      <c r="D15" s="1699"/>
      <c r="E15" s="1699"/>
      <c r="F15" s="1699"/>
      <c r="G15" s="1699"/>
      <c r="H15" s="1699"/>
      <c r="I15" s="1699"/>
      <c r="J15" s="1699"/>
      <c r="K15" s="1699"/>
      <c r="L15" s="1699"/>
      <c r="M15" s="1699"/>
      <c r="N15" s="1699"/>
      <c r="O15" s="1699"/>
      <c r="P15" s="1699"/>
      <c r="Q15" s="1699"/>
      <c r="R15" s="1699"/>
      <c r="S15" s="1699"/>
      <c r="T15" s="1699"/>
      <c r="U15" s="1699"/>
      <c r="V15" s="1699"/>
      <c r="W15" s="1699"/>
      <c r="X15" s="1699"/>
      <c r="Y15" s="1699"/>
      <c r="Z15" s="1700"/>
    </row>
    <row r="16" spans="2:26" ht="21.75" customHeight="1" x14ac:dyDescent="0.25">
      <c r="B16" s="1698"/>
      <c r="C16" s="1699"/>
      <c r="D16" s="1699"/>
      <c r="E16" s="1699"/>
      <c r="F16" s="1699"/>
      <c r="G16" s="1699"/>
      <c r="H16" s="1699"/>
      <c r="I16" s="1699"/>
      <c r="J16" s="1699"/>
      <c r="K16" s="1699"/>
      <c r="L16" s="1699"/>
      <c r="M16" s="1699"/>
      <c r="N16" s="1699"/>
      <c r="O16" s="1699"/>
      <c r="P16" s="1699"/>
      <c r="Q16" s="1699"/>
      <c r="R16" s="1699"/>
      <c r="S16" s="1699"/>
      <c r="T16" s="1699"/>
      <c r="U16" s="1699"/>
      <c r="V16" s="1699"/>
      <c r="W16" s="1699"/>
      <c r="X16" s="1699"/>
      <c r="Y16" s="1699"/>
      <c r="Z16" s="1700"/>
    </row>
    <row r="17" spans="1:27" ht="78" customHeight="1" thickBot="1" x14ac:dyDescent="0.3">
      <c r="B17" s="1701"/>
      <c r="C17" s="1702"/>
      <c r="D17" s="1702"/>
      <c r="E17" s="1702"/>
      <c r="F17" s="1702"/>
      <c r="G17" s="1702"/>
      <c r="H17" s="1702"/>
      <c r="I17" s="1702"/>
      <c r="J17" s="1702"/>
      <c r="K17" s="1702"/>
      <c r="L17" s="1702"/>
      <c r="M17" s="1702"/>
      <c r="N17" s="1702"/>
      <c r="O17" s="1702"/>
      <c r="P17" s="1702"/>
      <c r="Q17" s="1702"/>
      <c r="R17" s="1702"/>
      <c r="S17" s="1702"/>
      <c r="T17" s="1702"/>
      <c r="U17" s="1702"/>
      <c r="V17" s="1702"/>
      <c r="W17" s="1702"/>
      <c r="X17" s="1702"/>
      <c r="Y17" s="1702"/>
      <c r="Z17" s="1703"/>
    </row>
    <row r="18" spans="1:27" s="12" customFormat="1" ht="26.25" customHeight="1" x14ac:dyDescent="0.25">
      <c r="B18" s="798"/>
      <c r="C18" s="303"/>
      <c r="D18" s="303"/>
      <c r="E18" s="283">
        <v>0</v>
      </c>
      <c r="F18" s="283">
        <v>6.9444444444444441E-3</v>
      </c>
      <c r="G18" s="283">
        <v>6.9444444444444441E-3</v>
      </c>
      <c r="H18" s="283">
        <v>1.0416666666666666E-2</v>
      </c>
      <c r="I18" s="283">
        <v>6.9444444444444441E-3</v>
      </c>
      <c r="J18" s="283">
        <v>6.9444444444444441E-3</v>
      </c>
      <c r="K18" s="283">
        <v>3.472222222222222E-3</v>
      </c>
      <c r="L18" s="283">
        <v>3.472222222222222E-3</v>
      </c>
      <c r="M18" s="283">
        <v>6.9444444444444441E-3</v>
      </c>
      <c r="N18" s="283">
        <v>3.472222222222222E-3</v>
      </c>
      <c r="O18" s="283">
        <v>4.1666666666666666E-3</v>
      </c>
      <c r="P18" s="283">
        <v>2.7777777777777779E-3</v>
      </c>
      <c r="Q18" s="283">
        <v>6.9444444444444441E-3</v>
      </c>
      <c r="R18" s="283">
        <v>6.9444444444444441E-3</v>
      </c>
      <c r="S18" s="283">
        <v>1.0416666666666666E-2</v>
      </c>
      <c r="T18" s="283">
        <v>6.9444444444444441E-3</v>
      </c>
      <c r="U18" s="283">
        <v>6.9444444444444441E-3</v>
      </c>
      <c r="V18" s="283">
        <f>SUM(E18:U18)</f>
        <v>0.10069444444444445</v>
      </c>
    </row>
    <row r="19" spans="1:27" s="12" customFormat="1" ht="26.25" customHeight="1" thickBot="1" x14ac:dyDescent="0.3">
      <c r="B19" s="128">
        <v>3.125E-2</v>
      </c>
      <c r="C19" s="303"/>
      <c r="D19" s="303"/>
      <c r="E19" s="283">
        <v>0</v>
      </c>
      <c r="F19" s="283">
        <v>8.3333333333333332E-3</v>
      </c>
      <c r="G19" s="283">
        <v>6.9444444444444441E-3</v>
      </c>
      <c r="H19" s="283">
        <v>1.0416666666666666E-2</v>
      </c>
      <c r="I19" s="283">
        <v>6.9444444444444441E-3</v>
      </c>
      <c r="J19" s="283">
        <v>6.9444444444444441E-3</v>
      </c>
      <c r="K19" s="283">
        <v>3.472222222222222E-3</v>
      </c>
      <c r="L19" s="283">
        <v>3.472222222222222E-3</v>
      </c>
      <c r="M19" s="283">
        <v>6.9444444444444441E-3</v>
      </c>
      <c r="N19" s="283">
        <v>3.472222222222222E-3</v>
      </c>
      <c r="O19" s="283">
        <v>4.1666666666666666E-3</v>
      </c>
      <c r="P19" s="283">
        <v>2.7777777777777779E-3</v>
      </c>
      <c r="Q19" s="283">
        <v>6.9444444444444441E-3</v>
      </c>
      <c r="R19" s="283">
        <v>6.9444444444444441E-3</v>
      </c>
      <c r="S19" s="283">
        <v>1.0416666666666666E-2</v>
      </c>
      <c r="T19" s="283">
        <v>6.9444444444444441E-3</v>
      </c>
      <c r="U19" s="283">
        <v>8.3333333333333332E-3</v>
      </c>
      <c r="V19" s="283">
        <f>SUM(E19:U19)</f>
        <v>0.10347222222222224</v>
      </c>
    </row>
    <row r="20" spans="1:27" ht="15.75" thickBot="1" x14ac:dyDescent="0.3">
      <c r="B20" s="1508" t="s">
        <v>12</v>
      </c>
      <c r="C20" s="1509"/>
      <c r="D20" s="1549"/>
      <c r="E20" s="1516"/>
      <c r="F20" s="1515" t="s">
        <v>13</v>
      </c>
      <c r="G20" s="1549"/>
      <c r="H20" s="1549"/>
      <c r="I20" s="1549"/>
      <c r="J20" s="1549"/>
      <c r="K20" s="1549"/>
      <c r="L20" s="1549"/>
      <c r="M20" s="1549"/>
      <c r="N20" s="1549"/>
      <c r="O20" s="1549"/>
      <c r="P20" s="1549"/>
      <c r="Q20" s="1549"/>
      <c r="R20" s="1549"/>
      <c r="S20" s="201" t="s">
        <v>14</v>
      </c>
      <c r="T20" s="201"/>
      <c r="U20" s="201"/>
      <c r="V20" s="201"/>
      <c r="W20" s="1513" t="s">
        <v>24</v>
      </c>
      <c r="X20" s="1517" t="s">
        <v>25</v>
      </c>
      <c r="Y20" s="1513" t="s">
        <v>26</v>
      </c>
      <c r="Z20" s="1513" t="s">
        <v>49</v>
      </c>
    </row>
    <row r="21" spans="1:27" ht="96.75" thickBot="1" x14ac:dyDescent="0.3">
      <c r="B21" s="1564" t="s">
        <v>75</v>
      </c>
      <c r="C21" s="1565"/>
      <c r="D21" s="56" t="s">
        <v>325</v>
      </c>
      <c r="E21" s="727" t="s">
        <v>76</v>
      </c>
      <c r="F21" s="285" t="s">
        <v>77</v>
      </c>
      <c r="G21" s="285" t="s">
        <v>78</v>
      </c>
      <c r="H21" s="728" t="s">
        <v>79</v>
      </c>
      <c r="I21" s="285" t="s">
        <v>80</v>
      </c>
      <c r="J21" s="728" t="s">
        <v>81</v>
      </c>
      <c r="K21" s="285" t="s">
        <v>20</v>
      </c>
      <c r="L21" s="285" t="s">
        <v>51</v>
      </c>
      <c r="M21" s="287" t="s">
        <v>82</v>
      </c>
      <c r="N21" s="285" t="s">
        <v>83</v>
      </c>
      <c r="O21" s="285" t="s">
        <v>84</v>
      </c>
      <c r="P21" s="729" t="s">
        <v>81</v>
      </c>
      <c r="Q21" s="285" t="s">
        <v>80</v>
      </c>
      <c r="R21" s="285" t="s">
        <v>85</v>
      </c>
      <c r="S21" s="285" t="s">
        <v>78</v>
      </c>
      <c r="T21" s="285" t="s">
        <v>77</v>
      </c>
      <c r="U21" s="730" t="s">
        <v>86</v>
      </c>
      <c r="V21" s="56" t="s">
        <v>320</v>
      </c>
      <c r="W21" s="1514"/>
      <c r="X21" s="1550"/>
      <c r="Y21" s="1514"/>
      <c r="Z21" s="1514"/>
    </row>
    <row r="22" spans="1:27" ht="29.25" customHeight="1" thickBot="1" x14ac:dyDescent="0.3">
      <c r="B22" s="1508" t="s">
        <v>28</v>
      </c>
      <c r="C22" s="1509"/>
      <c r="D22" s="1509"/>
      <c r="E22" s="291">
        <v>11</v>
      </c>
      <c r="F22" s="59">
        <v>5.82</v>
      </c>
      <c r="G22" s="59">
        <v>5.81</v>
      </c>
      <c r="H22" s="59">
        <v>3.21</v>
      </c>
      <c r="I22" s="59">
        <v>3.5</v>
      </c>
      <c r="J22" s="59">
        <v>2</v>
      </c>
      <c r="K22" s="59">
        <v>3.19</v>
      </c>
      <c r="L22" s="59">
        <v>0.7</v>
      </c>
      <c r="M22" s="59">
        <v>1.2</v>
      </c>
      <c r="N22" s="59">
        <v>2.5</v>
      </c>
      <c r="O22" s="59">
        <v>2</v>
      </c>
      <c r="P22" s="59">
        <v>3.5</v>
      </c>
      <c r="Q22" s="59">
        <v>3.21</v>
      </c>
      <c r="R22" s="59">
        <v>5.81</v>
      </c>
      <c r="S22" s="292">
        <v>11</v>
      </c>
      <c r="T22" s="292">
        <v>12</v>
      </c>
      <c r="U22" s="293">
        <v>13</v>
      </c>
      <c r="V22" s="630"/>
      <c r="W22" s="1519"/>
      <c r="X22" s="1550"/>
      <c r="Y22" s="1514"/>
      <c r="Z22" s="1514"/>
    </row>
    <row r="23" spans="1:27" ht="29.25" customHeight="1" thickBot="1" x14ac:dyDescent="0.3">
      <c r="B23" s="1536" t="s">
        <v>29</v>
      </c>
      <c r="C23" s="1537"/>
      <c r="D23" s="1537"/>
      <c r="E23" s="206">
        <f>+E22</f>
        <v>11</v>
      </c>
      <c r="F23" s="228">
        <f t="shared" ref="F23:U23" si="0">+F22</f>
        <v>5.82</v>
      </c>
      <c r="G23" s="228">
        <f t="shared" si="0"/>
        <v>5.81</v>
      </c>
      <c r="H23" s="228">
        <f t="shared" si="0"/>
        <v>3.21</v>
      </c>
      <c r="I23" s="228">
        <f t="shared" si="0"/>
        <v>3.5</v>
      </c>
      <c r="J23" s="228">
        <f t="shared" si="0"/>
        <v>2</v>
      </c>
      <c r="K23" s="228">
        <f t="shared" si="0"/>
        <v>3.19</v>
      </c>
      <c r="L23" s="228">
        <f t="shared" si="0"/>
        <v>0.7</v>
      </c>
      <c r="M23" s="228">
        <f t="shared" si="0"/>
        <v>1.2</v>
      </c>
      <c r="N23" s="228">
        <f t="shared" si="0"/>
        <v>2.5</v>
      </c>
      <c r="O23" s="228">
        <f t="shared" si="0"/>
        <v>2</v>
      </c>
      <c r="P23" s="228">
        <f t="shared" si="0"/>
        <v>3.5</v>
      </c>
      <c r="Q23" s="228">
        <f t="shared" si="0"/>
        <v>3.21</v>
      </c>
      <c r="R23" s="228">
        <f t="shared" si="0"/>
        <v>5.81</v>
      </c>
      <c r="S23" s="228">
        <f t="shared" si="0"/>
        <v>11</v>
      </c>
      <c r="T23" s="228">
        <f t="shared" si="0"/>
        <v>12</v>
      </c>
      <c r="U23" s="294">
        <f t="shared" si="0"/>
        <v>13</v>
      </c>
      <c r="V23" s="668"/>
      <c r="W23" s="295">
        <v>74.73</v>
      </c>
      <c r="X23" s="1550"/>
      <c r="Y23" s="1514"/>
      <c r="Z23" s="1514"/>
    </row>
    <row r="24" spans="1:27" ht="15.75" thickBot="1" x14ac:dyDescent="0.3">
      <c r="B24" s="1694" t="s">
        <v>48</v>
      </c>
      <c r="C24" s="1608"/>
      <c r="D24" s="1608"/>
      <c r="E24" s="1608"/>
      <c r="F24" s="1608"/>
      <c r="G24" s="1608"/>
      <c r="H24" s="1608"/>
      <c r="I24" s="1608"/>
      <c r="J24" s="1608"/>
      <c r="K24" s="1608"/>
      <c r="L24" s="1608"/>
      <c r="M24" s="1608"/>
      <c r="N24" s="1608"/>
      <c r="O24" s="1608"/>
      <c r="P24" s="1608"/>
      <c r="Q24" s="1608"/>
      <c r="R24" s="1608"/>
      <c r="S24" s="1608"/>
      <c r="T24" s="1608"/>
      <c r="U24" s="1608"/>
      <c r="V24" s="1608"/>
      <c r="W24" s="1607"/>
      <c r="X24" s="1607"/>
      <c r="Y24" s="1607"/>
      <c r="Z24" s="1609"/>
    </row>
    <row r="25" spans="1:27" ht="15" customHeight="1" x14ac:dyDescent="0.25">
      <c r="A25" s="54">
        <v>4.8611111111111112E-2</v>
      </c>
      <c r="B25" s="1641" t="s">
        <v>30</v>
      </c>
      <c r="C25" s="240">
        <v>1</v>
      </c>
      <c r="D25" s="661">
        <f>+E25-A25</f>
        <v>0.15972222222222224</v>
      </c>
      <c r="E25" s="690">
        <v>0.20833333333333334</v>
      </c>
      <c r="F25" s="62">
        <f>+E25+$F$18</f>
        <v>0.21527777777777779</v>
      </c>
      <c r="G25" s="62">
        <f>+F25+$G$18</f>
        <v>0.22222222222222224</v>
      </c>
      <c r="H25" s="62">
        <f>+G25+$H$18</f>
        <v>0.2326388888888889</v>
      </c>
      <c r="I25" s="62">
        <f>+H25+$I$18</f>
        <v>0.23958333333333334</v>
      </c>
      <c r="J25" s="62">
        <f>+I25+$J$18</f>
        <v>0.24652777777777779</v>
      </c>
      <c r="K25" s="62">
        <f>+J25+$K$18</f>
        <v>0.25</v>
      </c>
      <c r="L25" s="62">
        <f>+K25+$L$18</f>
        <v>0.25347222222222221</v>
      </c>
      <c r="M25" s="62">
        <f>+L25+$M$18</f>
        <v>0.26041666666666663</v>
      </c>
      <c r="N25" s="62">
        <f>+M25+$N$18</f>
        <v>0.26388888888888884</v>
      </c>
      <c r="O25" s="62">
        <f>+N25+$O$18</f>
        <v>0.26805555555555549</v>
      </c>
      <c r="P25" s="62">
        <f>+O25+$P$18</f>
        <v>0.27083333333333326</v>
      </c>
      <c r="Q25" s="62">
        <f>+P25+$Q$18</f>
        <v>0.27777777777777768</v>
      </c>
      <c r="R25" s="62">
        <f>+Q25+$R$18</f>
        <v>0.2847222222222221</v>
      </c>
      <c r="S25" s="62">
        <f>+R25+$S$18</f>
        <v>0.29513888888888878</v>
      </c>
      <c r="T25" s="62">
        <f>+S25+$T$18</f>
        <v>0.3020833333333332</v>
      </c>
      <c r="U25" s="166">
        <f>+T25+$U$18</f>
        <v>0.30902777777777762</v>
      </c>
      <c r="V25" s="666"/>
      <c r="W25" s="502">
        <f>+W23</f>
        <v>74.73</v>
      </c>
      <c r="X25" s="32">
        <f>+U25-E25</f>
        <v>0.10069444444444428</v>
      </c>
      <c r="Y25" s="33">
        <f t="shared" ref="Y25:Y37" si="1">60*$I$45/(X25*60*24)</f>
        <v>30.922758620689706</v>
      </c>
      <c r="Z25" s="34"/>
      <c r="AA25">
        <v>1</v>
      </c>
    </row>
    <row r="26" spans="1:27" x14ac:dyDescent="0.25">
      <c r="A26" s="54">
        <v>5.5555555555555552E-2</v>
      </c>
      <c r="B26" s="1642"/>
      <c r="C26" s="235">
        <v>2</v>
      </c>
      <c r="D26" s="662">
        <f>+E26-A25</f>
        <v>0.21527777777777779</v>
      </c>
      <c r="E26" s="397">
        <v>0.2638888888888889</v>
      </c>
      <c r="F26" s="65">
        <f>+E26+$F$18</f>
        <v>0.27083333333333331</v>
      </c>
      <c r="G26" s="65">
        <f>+F26+$G$18</f>
        <v>0.27777777777777773</v>
      </c>
      <c r="H26" s="65">
        <f>+G26+$H$18</f>
        <v>0.28819444444444442</v>
      </c>
      <c r="I26" s="65">
        <f>+H26+$I$18</f>
        <v>0.29513888888888884</v>
      </c>
      <c r="J26" s="65">
        <f>+I26+$J$18</f>
        <v>0.30208333333333326</v>
      </c>
      <c r="K26" s="65">
        <f>+J26+$K$18</f>
        <v>0.30555555555555547</v>
      </c>
      <c r="L26" s="65">
        <f>+K26+$L$18</f>
        <v>0.30902777777777768</v>
      </c>
      <c r="M26" s="65">
        <f>+L26+$M$18</f>
        <v>0.3159722222222221</v>
      </c>
      <c r="N26" s="65">
        <f>+M26+$N$18</f>
        <v>0.31944444444444431</v>
      </c>
      <c r="O26" s="65">
        <f>+N26+$O$18</f>
        <v>0.32361111111111096</v>
      </c>
      <c r="P26" s="65">
        <f>+O26+$P$18</f>
        <v>0.32638888888888873</v>
      </c>
      <c r="Q26" s="65">
        <f>+P26+$Q$18</f>
        <v>0.33333333333333315</v>
      </c>
      <c r="R26" s="65">
        <f>+Q26+$R$18</f>
        <v>0.34027777777777757</v>
      </c>
      <c r="S26" s="65">
        <f>+R26+$S$18</f>
        <v>0.35069444444444425</v>
      </c>
      <c r="T26" s="65">
        <f>+S26+$T$18</f>
        <v>0.35763888888888867</v>
      </c>
      <c r="U26" s="173">
        <f>+T26+$U$18</f>
        <v>0.36458333333333309</v>
      </c>
      <c r="V26" s="667"/>
      <c r="W26" s="503">
        <f>+W23</f>
        <v>74.73</v>
      </c>
      <c r="X26" s="36">
        <f t="shared" ref="X26:X39" si="2">+U26-E26</f>
        <v>0.1006944444444442</v>
      </c>
      <c r="Y26" s="37">
        <f t="shared" si="1"/>
        <v>30.922758620689731</v>
      </c>
      <c r="Z26" s="38">
        <f>+E26-E25</f>
        <v>5.5555555555555552E-2</v>
      </c>
      <c r="AA26">
        <v>2</v>
      </c>
    </row>
    <row r="27" spans="1:27" x14ac:dyDescent="0.25">
      <c r="B27" s="1642"/>
      <c r="C27" s="235">
        <v>3</v>
      </c>
      <c r="D27" s="662">
        <f>+E27-A25</f>
        <v>0.27083333333333337</v>
      </c>
      <c r="E27" s="397">
        <v>0.31944444444444448</v>
      </c>
      <c r="F27" s="65">
        <f t="shared" ref="F27:F37" si="3">+E27+$F$19</f>
        <v>0.32777777777777783</v>
      </c>
      <c r="G27" s="65">
        <f t="shared" ref="G27:G37" si="4">+F27+$G$19</f>
        <v>0.33472222222222225</v>
      </c>
      <c r="H27" s="65">
        <f t="shared" ref="H27:H37" si="5">+G27+$H$19</f>
        <v>0.34513888888888894</v>
      </c>
      <c r="I27" s="65">
        <f t="shared" ref="I27:I37" si="6">+H27+$I$19</f>
        <v>0.35208333333333336</v>
      </c>
      <c r="J27" s="65">
        <f t="shared" ref="J27:J37" si="7">+I27+$J$19</f>
        <v>0.35902777777777778</v>
      </c>
      <c r="K27" s="65">
        <f t="shared" ref="K27:K37" si="8">+J27+$K$19</f>
        <v>0.36249999999999999</v>
      </c>
      <c r="L27" s="65">
        <f t="shared" ref="L27:L37" si="9">+K27+$L$19</f>
        <v>0.3659722222222222</v>
      </c>
      <c r="M27" s="65">
        <f t="shared" ref="M27:M37" si="10">+L27+$M$19</f>
        <v>0.37291666666666662</v>
      </c>
      <c r="N27" s="65">
        <f t="shared" ref="N27:N37" si="11">+M27+$N$19</f>
        <v>0.37638888888888883</v>
      </c>
      <c r="O27" s="65">
        <f t="shared" ref="O27:O37" si="12">+N27+$O$19</f>
        <v>0.38055555555555548</v>
      </c>
      <c r="P27" s="65">
        <f t="shared" ref="P27:P37" si="13">+O27+$P$19</f>
        <v>0.38333333333333325</v>
      </c>
      <c r="Q27" s="65">
        <f t="shared" ref="Q27:Q37" si="14">+P27+$Q$19</f>
        <v>0.39027777777777767</v>
      </c>
      <c r="R27" s="65">
        <f t="shared" ref="R27:R37" si="15">+Q27+$R$19</f>
        <v>0.39722222222222209</v>
      </c>
      <c r="S27" s="65">
        <f t="shared" ref="S27:S37" si="16">+R27+$S$19</f>
        <v>0.40763888888888877</v>
      </c>
      <c r="T27" s="65">
        <f t="shared" ref="T27:T37" si="17">+S27+$T$19</f>
        <v>0.41458333333333319</v>
      </c>
      <c r="U27" s="173">
        <f t="shared" ref="U27:U37" si="18">+T27+$U$19</f>
        <v>0.42291666666666655</v>
      </c>
      <c r="V27" s="667"/>
      <c r="W27" s="503">
        <f>+W26</f>
        <v>74.73</v>
      </c>
      <c r="X27" s="36">
        <f t="shared" si="2"/>
        <v>0.10347222222222208</v>
      </c>
      <c r="Y27" s="37">
        <f t="shared" si="1"/>
        <v>30.09261744966447</v>
      </c>
      <c r="Z27" s="38">
        <f t="shared" ref="Z27:Z39" si="19">+E27-E26</f>
        <v>5.555555555555558E-2</v>
      </c>
      <c r="AA27">
        <v>1</v>
      </c>
    </row>
    <row r="28" spans="1:27" x14ac:dyDescent="0.25">
      <c r="B28" s="1642"/>
      <c r="C28" s="235">
        <v>4</v>
      </c>
      <c r="D28" s="662"/>
      <c r="E28" s="397">
        <v>0.375</v>
      </c>
      <c r="F28" s="65">
        <f t="shared" si="3"/>
        <v>0.38333333333333336</v>
      </c>
      <c r="G28" s="65">
        <f t="shared" si="4"/>
        <v>0.39027777777777778</v>
      </c>
      <c r="H28" s="65">
        <f t="shared" si="5"/>
        <v>0.40069444444444446</v>
      </c>
      <c r="I28" s="65">
        <f t="shared" si="6"/>
        <v>0.40763888888888888</v>
      </c>
      <c r="J28" s="65">
        <f t="shared" si="7"/>
        <v>0.4145833333333333</v>
      </c>
      <c r="K28" s="65">
        <f t="shared" si="8"/>
        <v>0.41805555555555551</v>
      </c>
      <c r="L28" s="65">
        <f t="shared" si="9"/>
        <v>0.42152777777777772</v>
      </c>
      <c r="M28" s="65">
        <f t="shared" si="10"/>
        <v>0.42847222222222214</v>
      </c>
      <c r="N28" s="65">
        <f t="shared" si="11"/>
        <v>0.43194444444444435</v>
      </c>
      <c r="O28" s="65">
        <f t="shared" si="12"/>
        <v>0.43611111111111101</v>
      </c>
      <c r="P28" s="65">
        <f t="shared" si="13"/>
        <v>0.43888888888888877</v>
      </c>
      <c r="Q28" s="65">
        <f t="shared" si="14"/>
        <v>0.44583333333333319</v>
      </c>
      <c r="R28" s="65">
        <f t="shared" si="15"/>
        <v>0.45277777777777761</v>
      </c>
      <c r="S28" s="65">
        <f t="shared" si="16"/>
        <v>0.4631944444444443</v>
      </c>
      <c r="T28" s="65">
        <f t="shared" si="17"/>
        <v>0.47013888888888872</v>
      </c>
      <c r="U28" s="173">
        <f t="shared" si="18"/>
        <v>0.47847222222222208</v>
      </c>
      <c r="V28" s="667"/>
      <c r="W28" s="503">
        <f t="shared" ref="W28:W37" si="20">+W25</f>
        <v>74.73</v>
      </c>
      <c r="X28" s="36">
        <f t="shared" si="2"/>
        <v>0.10347222222222208</v>
      </c>
      <c r="Y28" s="37">
        <f t="shared" si="1"/>
        <v>30.09261744966447</v>
      </c>
      <c r="Z28" s="38">
        <f t="shared" si="19"/>
        <v>5.5555555555555525E-2</v>
      </c>
      <c r="AA28">
        <v>2</v>
      </c>
    </row>
    <row r="29" spans="1:27" x14ac:dyDescent="0.25">
      <c r="B29" s="1642"/>
      <c r="C29" s="235">
        <v>5</v>
      </c>
      <c r="D29" s="663"/>
      <c r="E29" s="397">
        <v>0.4375</v>
      </c>
      <c r="F29" s="65">
        <f t="shared" si="3"/>
        <v>0.44583333333333336</v>
      </c>
      <c r="G29" s="65">
        <f t="shared" si="4"/>
        <v>0.45277777777777778</v>
      </c>
      <c r="H29" s="65">
        <f t="shared" si="5"/>
        <v>0.46319444444444446</v>
      </c>
      <c r="I29" s="65">
        <f t="shared" si="6"/>
        <v>0.47013888888888888</v>
      </c>
      <c r="J29" s="65">
        <f t="shared" si="7"/>
        <v>0.4770833333333333</v>
      </c>
      <c r="K29" s="65">
        <f t="shared" si="8"/>
        <v>0.48055555555555551</v>
      </c>
      <c r="L29" s="65">
        <f t="shared" si="9"/>
        <v>0.48402777777777772</v>
      </c>
      <c r="M29" s="65">
        <f t="shared" si="10"/>
        <v>0.49097222222222214</v>
      </c>
      <c r="N29" s="65">
        <f t="shared" si="11"/>
        <v>0.49444444444444435</v>
      </c>
      <c r="O29" s="65">
        <f t="shared" si="12"/>
        <v>0.49861111111111101</v>
      </c>
      <c r="P29" s="65">
        <f t="shared" si="13"/>
        <v>0.50138888888888877</v>
      </c>
      <c r="Q29" s="65">
        <f t="shared" si="14"/>
        <v>0.50833333333333319</v>
      </c>
      <c r="R29" s="65">
        <f t="shared" si="15"/>
        <v>0.51527777777777761</v>
      </c>
      <c r="S29" s="65">
        <f t="shared" si="16"/>
        <v>0.52569444444444424</v>
      </c>
      <c r="T29" s="65">
        <f t="shared" si="17"/>
        <v>0.53263888888888866</v>
      </c>
      <c r="U29" s="173">
        <f t="shared" si="18"/>
        <v>0.54097222222222197</v>
      </c>
      <c r="V29" s="667"/>
      <c r="W29" s="503">
        <f t="shared" si="20"/>
        <v>74.73</v>
      </c>
      <c r="X29" s="36">
        <f t="shared" si="2"/>
        <v>0.10347222222222197</v>
      </c>
      <c r="Y29" s="37">
        <f t="shared" si="1"/>
        <v>30.092617449664505</v>
      </c>
      <c r="Z29" s="38">
        <f t="shared" si="19"/>
        <v>6.25E-2</v>
      </c>
      <c r="AA29">
        <v>1</v>
      </c>
    </row>
    <row r="30" spans="1:27" x14ac:dyDescent="0.25">
      <c r="B30" s="1642"/>
      <c r="C30" s="235">
        <v>6</v>
      </c>
      <c r="D30" s="663"/>
      <c r="E30" s="397">
        <f t="shared" ref="E30" si="21">+E29+$A$25</f>
        <v>0.4861111111111111</v>
      </c>
      <c r="F30" s="65">
        <f t="shared" si="3"/>
        <v>0.49444444444444446</v>
      </c>
      <c r="G30" s="65">
        <f t="shared" si="4"/>
        <v>0.50138888888888888</v>
      </c>
      <c r="H30" s="65">
        <f t="shared" si="5"/>
        <v>0.51180555555555551</v>
      </c>
      <c r="I30" s="65">
        <f t="shared" si="6"/>
        <v>0.51874999999999993</v>
      </c>
      <c r="J30" s="65">
        <f t="shared" si="7"/>
        <v>0.52569444444444435</v>
      </c>
      <c r="K30" s="65">
        <f t="shared" si="8"/>
        <v>0.52916666666666656</v>
      </c>
      <c r="L30" s="65">
        <f t="shared" si="9"/>
        <v>0.53263888888888877</v>
      </c>
      <c r="M30" s="65">
        <f t="shared" si="10"/>
        <v>0.53958333333333319</v>
      </c>
      <c r="N30" s="65">
        <f t="shared" si="11"/>
        <v>0.5430555555555554</v>
      </c>
      <c r="O30" s="65">
        <f t="shared" si="12"/>
        <v>0.54722222222222205</v>
      </c>
      <c r="P30" s="65">
        <f t="shared" si="13"/>
        <v>0.54999999999999982</v>
      </c>
      <c r="Q30" s="65">
        <f t="shared" si="14"/>
        <v>0.55694444444444424</v>
      </c>
      <c r="R30" s="65">
        <f t="shared" si="15"/>
        <v>0.56388888888888866</v>
      </c>
      <c r="S30" s="65">
        <f t="shared" si="16"/>
        <v>0.57430555555555529</v>
      </c>
      <c r="T30" s="65">
        <f t="shared" si="17"/>
        <v>0.58124999999999971</v>
      </c>
      <c r="U30" s="173">
        <f t="shared" si="18"/>
        <v>0.58958333333333302</v>
      </c>
      <c r="V30" s="667"/>
      <c r="W30" s="503">
        <f t="shared" si="20"/>
        <v>74.73</v>
      </c>
      <c r="X30" s="36">
        <f t="shared" si="2"/>
        <v>0.10347222222222191</v>
      </c>
      <c r="Y30" s="37">
        <f t="shared" si="1"/>
        <v>30.092617449664523</v>
      </c>
      <c r="Z30" s="38">
        <f t="shared" si="19"/>
        <v>4.8611111111111105E-2</v>
      </c>
      <c r="AA30">
        <v>2</v>
      </c>
    </row>
    <row r="31" spans="1:27" x14ac:dyDescent="0.25">
      <c r="B31" s="1642"/>
      <c r="C31" s="235">
        <v>7</v>
      </c>
      <c r="D31" s="663"/>
      <c r="E31" s="397">
        <v>0.54861111111111105</v>
      </c>
      <c r="F31" s="65">
        <f t="shared" si="3"/>
        <v>0.55694444444444435</v>
      </c>
      <c r="G31" s="65">
        <f t="shared" si="4"/>
        <v>0.56388888888888877</v>
      </c>
      <c r="H31" s="65">
        <f t="shared" si="5"/>
        <v>0.5743055555555554</v>
      </c>
      <c r="I31" s="65">
        <f t="shared" si="6"/>
        <v>0.58124999999999982</v>
      </c>
      <c r="J31" s="65">
        <f t="shared" si="7"/>
        <v>0.58819444444444424</v>
      </c>
      <c r="K31" s="65">
        <f t="shared" si="8"/>
        <v>0.59166666666666645</v>
      </c>
      <c r="L31" s="65">
        <f t="shared" si="9"/>
        <v>0.59513888888888866</v>
      </c>
      <c r="M31" s="65">
        <f t="shared" si="10"/>
        <v>0.60208333333333308</v>
      </c>
      <c r="N31" s="65">
        <f t="shared" si="11"/>
        <v>0.60555555555555529</v>
      </c>
      <c r="O31" s="65">
        <f t="shared" si="12"/>
        <v>0.60972222222222194</v>
      </c>
      <c r="P31" s="65">
        <f t="shared" si="13"/>
        <v>0.61249999999999971</v>
      </c>
      <c r="Q31" s="65">
        <f t="shared" si="14"/>
        <v>0.61944444444444413</v>
      </c>
      <c r="R31" s="65">
        <f t="shared" si="15"/>
        <v>0.62638888888888855</v>
      </c>
      <c r="S31" s="65">
        <f t="shared" si="16"/>
        <v>0.63680555555555518</v>
      </c>
      <c r="T31" s="65">
        <f t="shared" si="17"/>
        <v>0.6437499999999996</v>
      </c>
      <c r="U31" s="173">
        <f t="shared" si="18"/>
        <v>0.6520833333333329</v>
      </c>
      <c r="V31" s="667"/>
      <c r="W31" s="503">
        <f t="shared" si="20"/>
        <v>74.73</v>
      </c>
      <c r="X31" s="36">
        <f t="shared" si="2"/>
        <v>0.10347222222222185</v>
      </c>
      <c r="Y31" s="37">
        <f t="shared" si="1"/>
        <v>30.092617449664541</v>
      </c>
      <c r="Z31" s="38">
        <f t="shared" si="19"/>
        <v>6.2499999999999944E-2</v>
      </c>
      <c r="AA31">
        <v>1</v>
      </c>
    </row>
    <row r="32" spans="1:27" x14ac:dyDescent="0.25">
      <c r="B32" s="1642"/>
      <c r="C32" s="235">
        <v>8</v>
      </c>
      <c r="D32" s="663"/>
      <c r="E32" s="397">
        <v>0.60416666666666663</v>
      </c>
      <c r="F32" s="65">
        <f t="shared" si="3"/>
        <v>0.61249999999999993</v>
      </c>
      <c r="G32" s="65">
        <f t="shared" si="4"/>
        <v>0.61944444444444435</v>
      </c>
      <c r="H32" s="65">
        <f t="shared" si="5"/>
        <v>0.62986111111111098</v>
      </c>
      <c r="I32" s="65">
        <f t="shared" si="6"/>
        <v>0.6368055555555554</v>
      </c>
      <c r="J32" s="65">
        <f t="shared" si="7"/>
        <v>0.64374999999999982</v>
      </c>
      <c r="K32" s="65">
        <f t="shared" si="8"/>
        <v>0.64722222222222203</v>
      </c>
      <c r="L32" s="65">
        <f t="shared" si="9"/>
        <v>0.65069444444444424</v>
      </c>
      <c r="M32" s="65">
        <f t="shared" si="10"/>
        <v>0.65763888888888866</v>
      </c>
      <c r="N32" s="65">
        <f t="shared" si="11"/>
        <v>0.66111111111111087</v>
      </c>
      <c r="O32" s="65">
        <f t="shared" si="12"/>
        <v>0.66527777777777752</v>
      </c>
      <c r="P32" s="65">
        <f t="shared" si="13"/>
        <v>0.66805555555555529</v>
      </c>
      <c r="Q32" s="65">
        <f t="shared" si="14"/>
        <v>0.67499999999999971</v>
      </c>
      <c r="R32" s="65">
        <f t="shared" si="15"/>
        <v>0.68194444444444413</v>
      </c>
      <c r="S32" s="65">
        <f t="shared" si="16"/>
        <v>0.69236111111111076</v>
      </c>
      <c r="T32" s="65">
        <f t="shared" si="17"/>
        <v>0.69930555555555518</v>
      </c>
      <c r="U32" s="173">
        <f t="shared" si="18"/>
        <v>0.70763888888888848</v>
      </c>
      <c r="V32" s="667"/>
      <c r="W32" s="503">
        <f t="shared" si="20"/>
        <v>74.73</v>
      </c>
      <c r="X32" s="36">
        <f t="shared" si="2"/>
        <v>0.10347222222222185</v>
      </c>
      <c r="Y32" s="37">
        <f t="shared" si="1"/>
        <v>30.092617449664541</v>
      </c>
      <c r="Z32" s="38">
        <f t="shared" si="19"/>
        <v>5.555555555555558E-2</v>
      </c>
      <c r="AA32">
        <v>2</v>
      </c>
    </row>
    <row r="33" spans="2:27" x14ac:dyDescent="0.25">
      <c r="B33" s="1642"/>
      <c r="C33" s="235">
        <v>9</v>
      </c>
      <c r="D33" s="663"/>
      <c r="E33" s="397">
        <v>0.65972222222222221</v>
      </c>
      <c r="F33" s="65">
        <f t="shared" si="3"/>
        <v>0.66805555555555551</v>
      </c>
      <c r="G33" s="65">
        <f t="shared" si="4"/>
        <v>0.67499999999999993</v>
      </c>
      <c r="H33" s="65">
        <f t="shared" si="5"/>
        <v>0.68541666666666656</v>
      </c>
      <c r="I33" s="65">
        <f t="shared" si="6"/>
        <v>0.69236111111111098</v>
      </c>
      <c r="J33" s="65">
        <f t="shared" si="7"/>
        <v>0.6993055555555554</v>
      </c>
      <c r="K33" s="65">
        <f t="shared" si="8"/>
        <v>0.70277777777777761</v>
      </c>
      <c r="L33" s="65">
        <f t="shared" si="9"/>
        <v>0.70624999999999982</v>
      </c>
      <c r="M33" s="65">
        <f t="shared" si="10"/>
        <v>0.71319444444444424</v>
      </c>
      <c r="N33" s="65">
        <f t="shared" si="11"/>
        <v>0.71666666666666645</v>
      </c>
      <c r="O33" s="65">
        <f t="shared" si="12"/>
        <v>0.7208333333333331</v>
      </c>
      <c r="P33" s="65">
        <f t="shared" si="13"/>
        <v>0.72361111111111087</v>
      </c>
      <c r="Q33" s="65">
        <f t="shared" si="14"/>
        <v>0.73055555555555529</v>
      </c>
      <c r="R33" s="65">
        <f t="shared" si="15"/>
        <v>0.73749999999999971</v>
      </c>
      <c r="S33" s="65">
        <f t="shared" si="16"/>
        <v>0.74791666666666634</v>
      </c>
      <c r="T33" s="65">
        <f t="shared" si="17"/>
        <v>0.75486111111111076</v>
      </c>
      <c r="U33" s="173">
        <f t="shared" si="18"/>
        <v>0.76319444444444406</v>
      </c>
      <c r="V33" s="667"/>
      <c r="W33" s="503">
        <f t="shared" si="20"/>
        <v>74.73</v>
      </c>
      <c r="X33" s="36">
        <f t="shared" si="2"/>
        <v>0.10347222222222185</v>
      </c>
      <c r="Y33" s="37">
        <f t="shared" si="1"/>
        <v>30.092617449664541</v>
      </c>
      <c r="Z33" s="38">
        <f t="shared" si="19"/>
        <v>5.555555555555558E-2</v>
      </c>
      <c r="AA33">
        <v>1</v>
      </c>
    </row>
    <row r="34" spans="2:27" x14ac:dyDescent="0.25">
      <c r="B34" s="1642"/>
      <c r="C34" s="235">
        <v>10</v>
      </c>
      <c r="D34" s="663"/>
      <c r="E34" s="397">
        <v>0.71875</v>
      </c>
      <c r="F34" s="65">
        <f t="shared" si="3"/>
        <v>0.7270833333333333</v>
      </c>
      <c r="G34" s="65">
        <f t="shared" si="4"/>
        <v>0.73402777777777772</v>
      </c>
      <c r="H34" s="65">
        <f t="shared" si="5"/>
        <v>0.74444444444444435</v>
      </c>
      <c r="I34" s="65">
        <f t="shared" si="6"/>
        <v>0.75138888888888877</v>
      </c>
      <c r="J34" s="65">
        <f t="shared" si="7"/>
        <v>0.75833333333333319</v>
      </c>
      <c r="K34" s="65">
        <f t="shared" si="8"/>
        <v>0.7618055555555554</v>
      </c>
      <c r="L34" s="65">
        <f t="shared" si="9"/>
        <v>0.76527777777777761</v>
      </c>
      <c r="M34" s="65">
        <f t="shared" si="10"/>
        <v>0.77222222222222203</v>
      </c>
      <c r="N34" s="65">
        <f t="shared" si="11"/>
        <v>0.77569444444444424</v>
      </c>
      <c r="O34" s="65">
        <f t="shared" si="12"/>
        <v>0.77986111111111089</v>
      </c>
      <c r="P34" s="65">
        <f t="shared" si="13"/>
        <v>0.78263888888888866</v>
      </c>
      <c r="Q34" s="65">
        <f t="shared" si="14"/>
        <v>0.78958333333333308</v>
      </c>
      <c r="R34" s="65">
        <f t="shared" si="15"/>
        <v>0.7965277777777775</v>
      </c>
      <c r="S34" s="65">
        <f t="shared" si="16"/>
        <v>0.80694444444444413</v>
      </c>
      <c r="T34" s="65">
        <f t="shared" si="17"/>
        <v>0.81388888888888855</v>
      </c>
      <c r="U34" s="173">
        <f t="shared" si="18"/>
        <v>0.82222222222222185</v>
      </c>
      <c r="V34" s="667"/>
      <c r="W34" s="503">
        <f t="shared" si="20"/>
        <v>74.73</v>
      </c>
      <c r="X34" s="36">
        <f t="shared" si="2"/>
        <v>0.10347222222222185</v>
      </c>
      <c r="Y34" s="37">
        <f t="shared" si="1"/>
        <v>30.092617449664541</v>
      </c>
      <c r="Z34" s="38">
        <f t="shared" si="19"/>
        <v>5.902777777777779E-2</v>
      </c>
      <c r="AA34">
        <v>2</v>
      </c>
    </row>
    <row r="35" spans="2:27" x14ac:dyDescent="0.25">
      <c r="B35" s="1642"/>
      <c r="C35" s="235">
        <v>11</v>
      </c>
      <c r="D35" s="663"/>
      <c r="E35" s="397">
        <f t="shared" ref="E35" si="22">+E34+$A$26</f>
        <v>0.77430555555555558</v>
      </c>
      <c r="F35" s="65">
        <f t="shared" si="3"/>
        <v>0.78263888888888888</v>
      </c>
      <c r="G35" s="65">
        <f t="shared" si="4"/>
        <v>0.7895833333333333</v>
      </c>
      <c r="H35" s="65">
        <f t="shared" si="5"/>
        <v>0.79999999999999993</v>
      </c>
      <c r="I35" s="65">
        <f t="shared" si="6"/>
        <v>0.80694444444444435</v>
      </c>
      <c r="J35" s="65">
        <f t="shared" si="7"/>
        <v>0.81388888888888877</v>
      </c>
      <c r="K35" s="65">
        <f t="shared" si="8"/>
        <v>0.81736111111111098</v>
      </c>
      <c r="L35" s="65">
        <f t="shared" si="9"/>
        <v>0.82083333333333319</v>
      </c>
      <c r="M35" s="65">
        <f t="shared" si="10"/>
        <v>0.82777777777777761</v>
      </c>
      <c r="N35" s="65">
        <f t="shared" si="11"/>
        <v>0.83124999999999982</v>
      </c>
      <c r="O35" s="65">
        <f t="shared" si="12"/>
        <v>0.83541666666666647</v>
      </c>
      <c r="P35" s="65">
        <f t="shared" si="13"/>
        <v>0.83819444444444424</v>
      </c>
      <c r="Q35" s="65">
        <f t="shared" si="14"/>
        <v>0.84513888888888866</v>
      </c>
      <c r="R35" s="65">
        <f t="shared" si="15"/>
        <v>0.85208333333333308</v>
      </c>
      <c r="S35" s="65">
        <f t="shared" si="16"/>
        <v>0.86249999999999971</v>
      </c>
      <c r="T35" s="65">
        <f t="shared" si="17"/>
        <v>0.86944444444444413</v>
      </c>
      <c r="U35" s="173">
        <f t="shared" si="18"/>
        <v>0.87777777777777743</v>
      </c>
      <c r="V35" s="667"/>
      <c r="W35" s="503">
        <f t="shared" si="20"/>
        <v>74.73</v>
      </c>
      <c r="X35" s="36">
        <f t="shared" si="2"/>
        <v>0.10347222222222185</v>
      </c>
      <c r="Y35" s="37">
        <f t="shared" si="1"/>
        <v>30.092617449664541</v>
      </c>
      <c r="Z35" s="38">
        <f t="shared" si="19"/>
        <v>5.555555555555558E-2</v>
      </c>
      <c r="AA35">
        <v>1</v>
      </c>
    </row>
    <row r="36" spans="2:27" x14ac:dyDescent="0.25">
      <c r="B36" s="1642"/>
      <c r="C36" s="235">
        <v>12</v>
      </c>
      <c r="D36" s="693"/>
      <c r="E36" s="397">
        <v>0.82986111111111116</v>
      </c>
      <c r="F36" s="65">
        <f t="shared" si="3"/>
        <v>0.83819444444444446</v>
      </c>
      <c r="G36" s="65">
        <f t="shared" si="4"/>
        <v>0.84513888888888888</v>
      </c>
      <c r="H36" s="65">
        <f t="shared" si="5"/>
        <v>0.85555555555555551</v>
      </c>
      <c r="I36" s="65">
        <f t="shared" si="6"/>
        <v>0.86249999999999993</v>
      </c>
      <c r="J36" s="65">
        <f t="shared" si="7"/>
        <v>0.86944444444444435</v>
      </c>
      <c r="K36" s="65">
        <f t="shared" si="8"/>
        <v>0.87291666666666656</v>
      </c>
      <c r="L36" s="65">
        <f t="shared" si="9"/>
        <v>0.87638888888888877</v>
      </c>
      <c r="M36" s="65">
        <f t="shared" si="10"/>
        <v>0.88333333333333319</v>
      </c>
      <c r="N36" s="65">
        <f t="shared" si="11"/>
        <v>0.8868055555555554</v>
      </c>
      <c r="O36" s="65">
        <f t="shared" si="12"/>
        <v>0.89097222222222205</v>
      </c>
      <c r="P36" s="65">
        <f t="shared" si="13"/>
        <v>0.89374999999999982</v>
      </c>
      <c r="Q36" s="65">
        <f t="shared" si="14"/>
        <v>0.90069444444444424</v>
      </c>
      <c r="R36" s="65">
        <f t="shared" si="15"/>
        <v>0.90763888888888866</v>
      </c>
      <c r="S36" s="65">
        <f t="shared" si="16"/>
        <v>0.91805555555555529</v>
      </c>
      <c r="T36" s="65">
        <f t="shared" si="17"/>
        <v>0.92499999999999971</v>
      </c>
      <c r="U36" s="173">
        <f t="shared" si="18"/>
        <v>0.93333333333333302</v>
      </c>
      <c r="V36" s="667"/>
      <c r="W36" s="503">
        <f t="shared" si="20"/>
        <v>74.73</v>
      </c>
      <c r="X36" s="36">
        <f t="shared" si="2"/>
        <v>0.10347222222222185</v>
      </c>
      <c r="Y36" s="37">
        <f t="shared" si="1"/>
        <v>30.092617449664541</v>
      </c>
      <c r="Z36" s="38">
        <f t="shared" si="19"/>
        <v>5.555555555555558E-2</v>
      </c>
      <c r="AA36">
        <v>2</v>
      </c>
    </row>
    <row r="37" spans="2:27" ht="15.75" thickBot="1" x14ac:dyDescent="0.3">
      <c r="B37" s="1642"/>
      <c r="C37" s="238">
        <v>13</v>
      </c>
      <c r="D37" s="693"/>
      <c r="E37" s="398">
        <v>0.85416666666666663</v>
      </c>
      <c r="F37" s="68">
        <f t="shared" si="3"/>
        <v>0.86249999999999993</v>
      </c>
      <c r="G37" s="68">
        <f t="shared" si="4"/>
        <v>0.86944444444444435</v>
      </c>
      <c r="H37" s="68">
        <f t="shared" si="5"/>
        <v>0.87986111111111098</v>
      </c>
      <c r="I37" s="68">
        <f t="shared" si="6"/>
        <v>0.8868055555555554</v>
      </c>
      <c r="J37" s="68">
        <f t="shared" si="7"/>
        <v>0.89374999999999982</v>
      </c>
      <c r="K37" s="68">
        <f t="shared" si="8"/>
        <v>0.89722222222222203</v>
      </c>
      <c r="L37" s="68">
        <f t="shared" si="9"/>
        <v>0.90069444444444424</v>
      </c>
      <c r="M37" s="68">
        <f t="shared" si="10"/>
        <v>0.90763888888888866</v>
      </c>
      <c r="N37" s="68">
        <f t="shared" si="11"/>
        <v>0.91111111111111087</v>
      </c>
      <c r="O37" s="68">
        <f t="shared" si="12"/>
        <v>0.91527777777777752</v>
      </c>
      <c r="P37" s="68">
        <f t="shared" si="13"/>
        <v>0.91805555555555529</v>
      </c>
      <c r="Q37" s="68">
        <f t="shared" si="14"/>
        <v>0.92499999999999971</v>
      </c>
      <c r="R37" s="68">
        <f t="shared" si="15"/>
        <v>0.93194444444444413</v>
      </c>
      <c r="S37" s="68">
        <f t="shared" si="16"/>
        <v>0.94236111111111076</v>
      </c>
      <c r="T37" s="68">
        <f t="shared" si="17"/>
        <v>0.94930555555555518</v>
      </c>
      <c r="U37" s="174">
        <f t="shared" si="18"/>
        <v>0.95763888888888848</v>
      </c>
      <c r="V37" s="781"/>
      <c r="W37" s="504">
        <f t="shared" si="20"/>
        <v>74.73</v>
      </c>
      <c r="X37" s="40">
        <f t="shared" si="2"/>
        <v>0.10347222222222185</v>
      </c>
      <c r="Y37" s="41">
        <f t="shared" si="1"/>
        <v>30.092617449664541</v>
      </c>
      <c r="Z37" s="42">
        <f t="shared" si="19"/>
        <v>2.4305555555555469E-2</v>
      </c>
    </row>
    <row r="38" spans="2:27" x14ac:dyDescent="0.25">
      <c r="B38" s="1643"/>
      <c r="C38" s="240">
        <v>14</v>
      </c>
      <c r="D38" s="694"/>
      <c r="E38" s="690">
        <v>0.88194444444444453</v>
      </c>
      <c r="F38" s="62">
        <f>+E38+F18</f>
        <v>0.88888888888888895</v>
      </c>
      <c r="G38" s="62">
        <f t="shared" ref="G38:U38" si="23">+F38+G18</f>
        <v>0.89583333333333337</v>
      </c>
      <c r="H38" s="62">
        <f t="shared" si="23"/>
        <v>0.90625</v>
      </c>
      <c r="I38" s="62">
        <f t="shared" si="23"/>
        <v>0.91319444444444442</v>
      </c>
      <c r="J38" s="62">
        <f t="shared" si="23"/>
        <v>0.92013888888888884</v>
      </c>
      <c r="K38" s="62">
        <f t="shared" si="23"/>
        <v>0.92361111111111105</v>
      </c>
      <c r="L38" s="62">
        <f t="shared" si="23"/>
        <v>0.92708333333333326</v>
      </c>
      <c r="M38" s="62">
        <f t="shared" si="23"/>
        <v>0.93402777777777768</v>
      </c>
      <c r="N38" s="62">
        <f t="shared" si="23"/>
        <v>0.93749999999999989</v>
      </c>
      <c r="O38" s="62">
        <f t="shared" si="23"/>
        <v>0.94166666666666654</v>
      </c>
      <c r="P38" s="62">
        <f t="shared" si="23"/>
        <v>0.94444444444444431</v>
      </c>
      <c r="Q38" s="62">
        <f t="shared" si="23"/>
        <v>0.95138888888888873</v>
      </c>
      <c r="R38" s="62">
        <f t="shared" si="23"/>
        <v>0.95833333333333315</v>
      </c>
      <c r="S38" s="62">
        <f t="shared" si="23"/>
        <v>0.96874999999999978</v>
      </c>
      <c r="T38" s="62">
        <f t="shared" si="23"/>
        <v>0.9756944444444442</v>
      </c>
      <c r="U38" s="62">
        <f t="shared" si="23"/>
        <v>0.98263888888888862</v>
      </c>
      <c r="V38" s="666"/>
      <c r="W38" s="31">
        <f>+W33</f>
        <v>74.73</v>
      </c>
      <c r="X38" s="32">
        <f t="shared" si="2"/>
        <v>0.10069444444444409</v>
      </c>
      <c r="Y38" s="216">
        <f>60*$I$45/(X38*60*24)</f>
        <v>30.922758620689766</v>
      </c>
      <c r="Z38" s="796">
        <f t="shared" si="19"/>
        <v>2.7777777777777901E-2</v>
      </c>
    </row>
    <row r="39" spans="2:27" ht="15.75" thickBot="1" x14ac:dyDescent="0.3">
      <c r="B39" s="1644"/>
      <c r="C39" s="241">
        <v>15</v>
      </c>
      <c r="D39" s="664"/>
      <c r="E39" s="691">
        <v>0.9375</v>
      </c>
      <c r="F39" s="71">
        <f>+E39+F18</f>
        <v>0.94444444444444442</v>
      </c>
      <c r="G39" s="71">
        <f t="shared" ref="G39:U39" si="24">+F39+G18</f>
        <v>0.95138888888888884</v>
      </c>
      <c r="H39" s="71">
        <f t="shared" si="24"/>
        <v>0.96180555555555547</v>
      </c>
      <c r="I39" s="71">
        <f t="shared" si="24"/>
        <v>0.96874999999999989</v>
      </c>
      <c r="J39" s="71">
        <f t="shared" si="24"/>
        <v>0.97569444444444431</v>
      </c>
      <c r="K39" s="71">
        <f t="shared" si="24"/>
        <v>0.97916666666666652</v>
      </c>
      <c r="L39" s="71">
        <f t="shared" si="24"/>
        <v>0.98263888888888873</v>
      </c>
      <c r="M39" s="71">
        <f t="shared" si="24"/>
        <v>0.98958333333333315</v>
      </c>
      <c r="N39" s="71">
        <f t="shared" si="24"/>
        <v>0.99305555555555536</v>
      </c>
      <c r="O39" s="71">
        <f t="shared" si="24"/>
        <v>0.99722222222222201</v>
      </c>
      <c r="P39" s="71">
        <f t="shared" si="24"/>
        <v>0.99999999999999978</v>
      </c>
      <c r="Q39" s="71">
        <f t="shared" si="24"/>
        <v>1.0069444444444442</v>
      </c>
      <c r="R39" s="71">
        <f t="shared" si="24"/>
        <v>1.0138888888888886</v>
      </c>
      <c r="S39" s="71">
        <f t="shared" si="24"/>
        <v>1.0243055555555554</v>
      </c>
      <c r="T39" s="71">
        <f t="shared" si="24"/>
        <v>1.0312499999999998</v>
      </c>
      <c r="U39" s="178">
        <f t="shared" si="24"/>
        <v>1.0381944444444442</v>
      </c>
      <c r="V39" s="669"/>
      <c r="W39" s="782">
        <f>+W34</f>
        <v>74.73</v>
      </c>
      <c r="X39" s="52">
        <f t="shared" si="2"/>
        <v>0.1006944444444442</v>
      </c>
      <c r="Y39" s="218">
        <f>60*$I$45/(X39*60*24)</f>
        <v>30.922758620689731</v>
      </c>
      <c r="Z39" s="52">
        <f t="shared" si="19"/>
        <v>5.5555555555555469E-2</v>
      </c>
    </row>
    <row r="40" spans="2:27" x14ac:dyDescent="0.25">
      <c r="B40" s="13">
        <v>2.0833333333333332E-2</v>
      </c>
    </row>
    <row r="41" spans="2:27" x14ac:dyDescent="0.25">
      <c r="E41" s="301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</row>
    <row r="42" spans="2:27" x14ac:dyDescent="0.25">
      <c r="C42" s="21" t="s">
        <v>31</v>
      </c>
      <c r="D42" s="21"/>
      <c r="E42" s="22"/>
      <c r="F42" s="22"/>
      <c r="G42" s="23"/>
      <c r="H42" s="23"/>
      <c r="I42" s="24">
        <v>13</v>
      </c>
      <c r="J42" s="22"/>
    </row>
    <row r="43" spans="2:27" x14ac:dyDescent="0.25">
      <c r="C43" s="21" t="s">
        <v>32</v>
      </c>
      <c r="D43" s="21"/>
      <c r="E43" s="22"/>
      <c r="F43" s="22"/>
      <c r="G43" s="23"/>
      <c r="H43" s="23"/>
      <c r="I43" s="24">
        <v>2</v>
      </c>
      <c r="J43" s="22"/>
    </row>
    <row r="44" spans="2:27" x14ac:dyDescent="0.25">
      <c r="C44" s="21" t="s">
        <v>33</v>
      </c>
      <c r="D44" s="21"/>
      <c r="E44" s="22"/>
      <c r="F44" s="22"/>
      <c r="G44" s="23"/>
      <c r="H44" s="23"/>
      <c r="I44" s="24">
        <v>15</v>
      </c>
      <c r="J44" s="22"/>
    </row>
    <row r="45" spans="2:27" x14ac:dyDescent="0.25">
      <c r="C45" s="21" t="s">
        <v>34</v>
      </c>
      <c r="D45" s="21"/>
      <c r="E45" s="22"/>
      <c r="F45" s="22"/>
      <c r="G45" s="23"/>
      <c r="H45" s="23"/>
      <c r="I45" s="25">
        <f>+W23</f>
        <v>74.73</v>
      </c>
      <c r="K45" s="22" t="s">
        <v>35</v>
      </c>
    </row>
    <row r="46" spans="2:27" x14ac:dyDescent="0.25">
      <c r="C46" s="26" t="s">
        <v>36</v>
      </c>
      <c r="D46" s="26"/>
      <c r="E46" s="27"/>
      <c r="F46" s="7"/>
      <c r="G46" s="7"/>
      <c r="H46" s="7"/>
      <c r="I46" s="25">
        <v>66</v>
      </c>
      <c r="K46" s="22" t="s">
        <v>35</v>
      </c>
    </row>
    <row r="50" spans="8:8" ht="20.25" customHeight="1" x14ac:dyDescent="0.55000000000000004">
      <c r="H50" s="596"/>
    </row>
  </sheetData>
  <mergeCells count="12">
    <mergeCell ref="B24:Z24"/>
    <mergeCell ref="B25:B39"/>
    <mergeCell ref="B14:Z17"/>
    <mergeCell ref="B20:E20"/>
    <mergeCell ref="F20:R20"/>
    <mergeCell ref="W20:W22"/>
    <mergeCell ref="X20:X23"/>
    <mergeCell ref="Y20:Y23"/>
    <mergeCell ref="Z20:Z23"/>
    <mergeCell ref="B21:C21"/>
    <mergeCell ref="B22:D22"/>
    <mergeCell ref="B23:D23"/>
  </mergeCells>
  <pageMargins left="0.7" right="0.7" top="0.75" bottom="0.75" header="0.3" footer="0.3"/>
  <pageSetup paperSize="9" scale="41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4:Z49"/>
  <sheetViews>
    <sheetView view="pageBreakPreview" topLeftCell="A7" zoomScale="60" zoomScaleNormal="60" workbookViewId="0">
      <selection activeCell="E8" sqref="E8"/>
    </sheetView>
  </sheetViews>
  <sheetFormatPr baseColWidth="10" defaultRowHeight="15" x14ac:dyDescent="0.25"/>
  <sheetData>
    <row r="4" spans="2:26" x14ac:dyDescent="0.25">
      <c r="B4" s="5" t="s">
        <v>0</v>
      </c>
      <c r="C4" s="6"/>
      <c r="D4" s="7"/>
      <c r="E4" s="5" t="s">
        <v>1</v>
      </c>
      <c r="F4" s="7"/>
    </row>
    <row r="5" spans="2:26" x14ac:dyDescent="0.25">
      <c r="B5" s="8"/>
      <c r="C5" s="6"/>
      <c r="D5" s="7"/>
      <c r="E5" s="73"/>
      <c r="F5" s="7"/>
    </row>
    <row r="6" spans="2:26" x14ac:dyDescent="0.25">
      <c r="B6" s="9" t="s">
        <v>2</v>
      </c>
      <c r="C6" s="6"/>
      <c r="D6" s="7"/>
      <c r="E6" s="73">
        <v>200</v>
      </c>
      <c r="F6" s="7"/>
    </row>
    <row r="7" spans="2:26" x14ac:dyDescent="0.25">
      <c r="B7" s="6"/>
      <c r="C7" s="6"/>
      <c r="D7" s="7"/>
      <c r="E7" s="73"/>
      <c r="F7" s="7"/>
    </row>
    <row r="8" spans="2:26" x14ac:dyDescent="0.25">
      <c r="B8" s="6" t="s">
        <v>3</v>
      </c>
      <c r="C8" s="6"/>
      <c r="D8" s="7"/>
      <c r="E8" s="5" t="s">
        <v>403</v>
      </c>
      <c r="F8" s="7"/>
    </row>
    <row r="9" spans="2:26" x14ac:dyDescent="0.25">
      <c r="B9" s="6" t="s">
        <v>4</v>
      </c>
      <c r="C9" s="6"/>
      <c r="D9" s="7"/>
      <c r="E9" s="73" t="s">
        <v>39</v>
      </c>
      <c r="F9" s="7"/>
    </row>
    <row r="10" spans="2:26" x14ac:dyDescent="0.25">
      <c r="B10" s="6" t="s">
        <v>6</v>
      </c>
      <c r="C10" s="10"/>
      <c r="D10" s="11"/>
      <c r="E10" s="73">
        <v>221</v>
      </c>
      <c r="F10" s="7"/>
    </row>
    <row r="11" spans="2:26" x14ac:dyDescent="0.25">
      <c r="B11" s="6" t="s">
        <v>7</v>
      </c>
      <c r="C11" s="6"/>
      <c r="D11" s="7"/>
      <c r="E11" s="5" t="s">
        <v>328</v>
      </c>
      <c r="F11" s="7"/>
    </row>
    <row r="12" spans="2:26" x14ac:dyDescent="0.25">
      <c r="B12" s="6" t="s">
        <v>9</v>
      </c>
      <c r="C12" s="6"/>
      <c r="D12" s="7"/>
      <c r="E12" s="73">
        <v>221</v>
      </c>
      <c r="F12" s="7"/>
    </row>
    <row r="13" spans="2:26" x14ac:dyDescent="0.25">
      <c r="B13" s="6" t="s">
        <v>10</v>
      </c>
      <c r="C13" s="10"/>
      <c r="D13" s="11"/>
      <c r="E13" s="5" t="s">
        <v>11</v>
      </c>
      <c r="F13" s="7"/>
    </row>
    <row r="14" spans="2:26" ht="15.75" thickBot="1" x14ac:dyDescent="0.3"/>
    <row r="15" spans="2:26" ht="21" customHeight="1" x14ac:dyDescent="0.25">
      <c r="B15" s="1695" t="s">
        <v>405</v>
      </c>
      <c r="C15" s="1696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7"/>
    </row>
    <row r="16" spans="2:26" ht="21" customHeight="1" x14ac:dyDescent="0.25">
      <c r="B16" s="1698"/>
      <c r="C16" s="1699"/>
      <c r="D16" s="1699"/>
      <c r="E16" s="1699"/>
      <c r="F16" s="1699"/>
      <c r="G16" s="1699"/>
      <c r="H16" s="1699"/>
      <c r="I16" s="1699"/>
      <c r="J16" s="1699"/>
      <c r="K16" s="1699"/>
      <c r="L16" s="1699"/>
      <c r="M16" s="1699"/>
      <c r="N16" s="1699"/>
      <c r="O16" s="1699"/>
      <c r="P16" s="1699"/>
      <c r="Q16" s="1699"/>
      <c r="R16" s="1699"/>
      <c r="S16" s="1699"/>
      <c r="T16" s="1699"/>
      <c r="U16" s="1699"/>
      <c r="V16" s="1699"/>
      <c r="W16" s="1699"/>
      <c r="X16" s="1699"/>
      <c r="Y16" s="1699"/>
      <c r="Z16" s="1700"/>
    </row>
    <row r="17" spans="1:26" ht="21" customHeight="1" x14ac:dyDescent="0.25">
      <c r="B17" s="1698"/>
      <c r="C17" s="1699"/>
      <c r="D17" s="1699"/>
      <c r="E17" s="1699"/>
      <c r="F17" s="1699"/>
      <c r="G17" s="1699"/>
      <c r="H17" s="1699"/>
      <c r="I17" s="1699"/>
      <c r="J17" s="1699"/>
      <c r="K17" s="1699"/>
      <c r="L17" s="1699"/>
      <c r="M17" s="1699"/>
      <c r="N17" s="1699"/>
      <c r="O17" s="1699"/>
      <c r="P17" s="1699"/>
      <c r="Q17" s="1699"/>
      <c r="R17" s="1699"/>
      <c r="S17" s="1699"/>
      <c r="T17" s="1699"/>
      <c r="U17" s="1699"/>
      <c r="V17" s="1699"/>
      <c r="W17" s="1699"/>
      <c r="X17" s="1699"/>
      <c r="Y17" s="1699"/>
      <c r="Z17" s="1700"/>
    </row>
    <row r="18" spans="1:26" ht="53.25" customHeight="1" thickBot="1" x14ac:dyDescent="0.3">
      <c r="B18" s="1701"/>
      <c r="C18" s="1702"/>
      <c r="D18" s="1702"/>
      <c r="E18" s="1702"/>
      <c r="F18" s="1702"/>
      <c r="G18" s="1702"/>
      <c r="H18" s="1702"/>
      <c r="I18" s="1702"/>
      <c r="J18" s="1702"/>
      <c r="K18" s="1702"/>
      <c r="L18" s="1702"/>
      <c r="M18" s="1702"/>
      <c r="N18" s="1702"/>
      <c r="O18" s="1702"/>
      <c r="P18" s="1702"/>
      <c r="Q18" s="1702"/>
      <c r="R18" s="1702"/>
      <c r="S18" s="1702"/>
      <c r="T18" s="1702"/>
      <c r="U18" s="1702"/>
      <c r="V18" s="1702"/>
      <c r="W18" s="1702"/>
      <c r="X18" s="1702"/>
      <c r="Y18" s="1702"/>
      <c r="Z18" s="1703"/>
    </row>
    <row r="19" spans="1:26" s="12" customFormat="1" x14ac:dyDescent="0.25">
      <c r="B19" s="798"/>
      <c r="C19" s="303"/>
      <c r="D19" s="303"/>
      <c r="E19" s="283">
        <v>0</v>
      </c>
      <c r="F19" s="283">
        <v>6.9444444444444441E-3</v>
      </c>
      <c r="G19" s="283">
        <v>6.9444444444444441E-3</v>
      </c>
      <c r="H19" s="283">
        <v>1.0416666666666666E-2</v>
      </c>
      <c r="I19" s="283">
        <v>6.9444444444444441E-3</v>
      </c>
      <c r="J19" s="283">
        <v>6.9444444444444441E-3</v>
      </c>
      <c r="K19" s="283">
        <v>3.472222222222222E-3</v>
      </c>
      <c r="L19" s="283">
        <v>3.472222222222222E-3</v>
      </c>
      <c r="M19" s="283">
        <v>6.9444444444444441E-3</v>
      </c>
      <c r="N19" s="283">
        <v>3.472222222222222E-3</v>
      </c>
      <c r="O19" s="283">
        <v>4.1666666666666666E-3</v>
      </c>
      <c r="P19" s="283">
        <v>2.7777777777777779E-3</v>
      </c>
      <c r="Q19" s="283">
        <v>6.9444444444444441E-3</v>
      </c>
      <c r="R19" s="283">
        <v>6.9444444444444441E-3</v>
      </c>
      <c r="S19" s="283">
        <v>1.0416666666666666E-2</v>
      </c>
      <c r="T19" s="283">
        <v>6.9444444444444441E-3</v>
      </c>
      <c r="U19" s="283">
        <v>6.9444444444444441E-3</v>
      </c>
      <c r="V19" s="283">
        <f>SUM(E19:U19)</f>
        <v>0.10069444444444445</v>
      </c>
      <c r="W19" s="283"/>
    </row>
    <row r="20" spans="1:26" s="12" customFormat="1" x14ac:dyDescent="0.25">
      <c r="B20" s="798"/>
      <c r="C20" s="303"/>
      <c r="D20" s="303"/>
      <c r="E20" s="283"/>
      <c r="F20" s="283">
        <v>8.3333333333333332E-3</v>
      </c>
      <c r="G20" s="283">
        <v>6.9444444444444441E-3</v>
      </c>
      <c r="H20" s="283">
        <v>1.0416666666666666E-2</v>
      </c>
      <c r="I20" s="283">
        <v>6.9444444444444441E-3</v>
      </c>
      <c r="J20" s="283">
        <v>6.9444444444444441E-3</v>
      </c>
      <c r="K20" s="283">
        <v>3.472222222222222E-3</v>
      </c>
      <c r="L20" s="283">
        <v>3.472222222222222E-3</v>
      </c>
      <c r="M20" s="283">
        <v>6.9444444444444441E-3</v>
      </c>
      <c r="N20" s="283">
        <v>3.472222222222222E-3</v>
      </c>
      <c r="O20" s="283">
        <v>4.1666666666666666E-3</v>
      </c>
      <c r="P20" s="283">
        <v>2.7777777777777779E-3</v>
      </c>
      <c r="Q20" s="283">
        <v>6.9444444444444441E-3</v>
      </c>
      <c r="R20" s="283">
        <v>6.9444444444444441E-3</v>
      </c>
      <c r="S20" s="283">
        <v>1.0416666666666666E-2</v>
      </c>
      <c r="T20" s="283">
        <v>6.9444444444444441E-3</v>
      </c>
      <c r="U20" s="283">
        <v>8.3333333333333332E-3</v>
      </c>
      <c r="V20" s="283">
        <f>SUM(E20:U20)</f>
        <v>0.10347222222222224</v>
      </c>
      <c r="W20" s="283"/>
    </row>
    <row r="21" spans="1:26" s="12" customFormat="1" ht="15.75" thickBot="1" x14ac:dyDescent="0.3">
      <c r="B21" s="128">
        <v>4.5138888888888888E-2</v>
      </c>
      <c r="C21" s="303"/>
      <c r="D21" s="30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</row>
    <row r="22" spans="1:26" ht="15.75" thickBot="1" x14ac:dyDescent="0.3">
      <c r="B22" s="1508" t="s">
        <v>12</v>
      </c>
      <c r="C22" s="1509"/>
      <c r="D22" s="1549"/>
      <c r="E22" s="1516"/>
      <c r="F22" s="1515" t="s">
        <v>13</v>
      </c>
      <c r="G22" s="1549"/>
      <c r="H22" s="1549"/>
      <c r="I22" s="1549"/>
      <c r="J22" s="1549"/>
      <c r="K22" s="1549"/>
      <c r="L22" s="1549"/>
      <c r="M22" s="1549"/>
      <c r="N22" s="1549"/>
      <c r="O22" s="1549"/>
      <c r="P22" s="1549"/>
      <c r="Q22" s="1549"/>
      <c r="R22" s="1549"/>
      <c r="S22" s="304"/>
      <c r="T22" s="304"/>
      <c r="U22" s="201" t="s">
        <v>14</v>
      </c>
      <c r="V22" s="201"/>
      <c r="W22" s="1513" t="s">
        <v>24</v>
      </c>
      <c r="X22" s="1517" t="s">
        <v>25</v>
      </c>
      <c r="Y22" s="1513" t="s">
        <v>26</v>
      </c>
      <c r="Z22" s="1513" t="s">
        <v>49</v>
      </c>
    </row>
    <row r="23" spans="1:26" ht="96.75" thickBot="1" x14ac:dyDescent="0.3">
      <c r="A23" s="54">
        <v>6.25E-2</v>
      </c>
      <c r="B23" s="1564" t="s">
        <v>75</v>
      </c>
      <c r="C23" s="1565"/>
      <c r="D23" s="56" t="s">
        <v>325</v>
      </c>
      <c r="E23" s="284" t="s">
        <v>76</v>
      </c>
      <c r="F23" s="285" t="s">
        <v>77</v>
      </c>
      <c r="G23" s="285" t="s">
        <v>78</v>
      </c>
      <c r="H23" s="286" t="s">
        <v>79</v>
      </c>
      <c r="I23" s="285" t="s">
        <v>80</v>
      </c>
      <c r="J23" s="286" t="s">
        <v>81</v>
      </c>
      <c r="K23" s="285" t="s">
        <v>20</v>
      </c>
      <c r="L23" s="285" t="s">
        <v>51</v>
      </c>
      <c r="M23" s="287" t="s">
        <v>82</v>
      </c>
      <c r="N23" s="285" t="s">
        <v>83</v>
      </c>
      <c r="O23" s="288" t="s">
        <v>84</v>
      </c>
      <c r="P23" s="289" t="s">
        <v>81</v>
      </c>
      <c r="Q23" s="285" t="s">
        <v>80</v>
      </c>
      <c r="R23" s="285" t="s">
        <v>85</v>
      </c>
      <c r="S23" s="285" t="s">
        <v>78</v>
      </c>
      <c r="T23" s="285" t="s">
        <v>77</v>
      </c>
      <c r="U23" s="290" t="s">
        <v>86</v>
      </c>
      <c r="V23" s="56" t="s">
        <v>320</v>
      </c>
      <c r="W23" s="1514"/>
      <c r="X23" s="1550"/>
      <c r="Y23" s="1514"/>
      <c r="Z23" s="1514"/>
    </row>
    <row r="24" spans="1:26" ht="29.25" customHeight="1" thickBot="1" x14ac:dyDescent="0.3">
      <c r="A24" s="54">
        <v>7.2916666666666671E-2</v>
      </c>
      <c r="B24" s="1508" t="s">
        <v>28</v>
      </c>
      <c r="C24" s="1509"/>
      <c r="D24" s="1510"/>
      <c r="E24" s="291">
        <v>11</v>
      </c>
      <c r="F24" s="59">
        <v>5.82</v>
      </c>
      <c r="G24" s="59">
        <v>5.81</v>
      </c>
      <c r="H24" s="59">
        <v>3.21</v>
      </c>
      <c r="I24" s="59">
        <v>3.5</v>
      </c>
      <c r="J24" s="59">
        <v>2</v>
      </c>
      <c r="K24" s="59">
        <v>3.19</v>
      </c>
      <c r="L24" s="59">
        <v>0.7</v>
      </c>
      <c r="M24" s="59">
        <v>1.2</v>
      </c>
      <c r="N24" s="59">
        <v>2.5</v>
      </c>
      <c r="O24" s="59">
        <v>2</v>
      </c>
      <c r="P24" s="59">
        <v>3.5</v>
      </c>
      <c r="Q24" s="59">
        <v>3.21</v>
      </c>
      <c r="R24" s="59">
        <v>5.81</v>
      </c>
      <c r="S24" s="59">
        <v>6.81</v>
      </c>
      <c r="T24" s="59">
        <v>7.81</v>
      </c>
      <c r="U24" s="293">
        <v>11</v>
      </c>
      <c r="V24" s="630"/>
      <c r="W24" s="1519"/>
      <c r="X24" s="1550"/>
      <c r="Y24" s="1514"/>
      <c r="Z24" s="1514"/>
    </row>
    <row r="25" spans="1:26" ht="29.25" customHeight="1" thickBot="1" x14ac:dyDescent="0.3">
      <c r="B25" s="1536" t="s">
        <v>29</v>
      </c>
      <c r="C25" s="1537"/>
      <c r="D25" s="1538"/>
      <c r="E25" s="206">
        <f>+E24</f>
        <v>11</v>
      </c>
      <c r="F25" s="228">
        <f t="shared" ref="F25:U25" si="0">+F24</f>
        <v>5.82</v>
      </c>
      <c r="G25" s="228">
        <f t="shared" si="0"/>
        <v>5.81</v>
      </c>
      <c r="H25" s="228">
        <f t="shared" si="0"/>
        <v>3.21</v>
      </c>
      <c r="I25" s="228">
        <f t="shared" si="0"/>
        <v>3.5</v>
      </c>
      <c r="J25" s="228">
        <f t="shared" si="0"/>
        <v>2</v>
      </c>
      <c r="K25" s="228">
        <f t="shared" si="0"/>
        <v>3.19</v>
      </c>
      <c r="L25" s="228">
        <f t="shared" si="0"/>
        <v>0.7</v>
      </c>
      <c r="M25" s="228">
        <f t="shared" si="0"/>
        <v>1.2</v>
      </c>
      <c r="N25" s="228">
        <f t="shared" si="0"/>
        <v>2.5</v>
      </c>
      <c r="O25" s="228">
        <f t="shared" si="0"/>
        <v>2</v>
      </c>
      <c r="P25" s="228">
        <f t="shared" si="0"/>
        <v>3.5</v>
      </c>
      <c r="Q25" s="228">
        <f t="shared" si="0"/>
        <v>3.21</v>
      </c>
      <c r="R25" s="228">
        <f t="shared" si="0"/>
        <v>5.81</v>
      </c>
      <c r="S25" s="228">
        <f t="shared" si="0"/>
        <v>6.81</v>
      </c>
      <c r="T25" s="228">
        <f t="shared" si="0"/>
        <v>7.81</v>
      </c>
      <c r="U25" s="294">
        <f t="shared" si="0"/>
        <v>11</v>
      </c>
      <c r="V25" s="414"/>
      <c r="W25" s="295">
        <v>74.959999999999994</v>
      </c>
      <c r="X25" s="1550"/>
      <c r="Y25" s="1514"/>
      <c r="Z25" s="1514"/>
    </row>
    <row r="26" spans="1:26" ht="15.75" thickBot="1" x14ac:dyDescent="0.3">
      <c r="A26" s="54">
        <v>2.0833333333333332E-2</v>
      </c>
      <c r="B26" s="1640" t="s">
        <v>48</v>
      </c>
      <c r="C26" s="1607"/>
      <c r="D26" s="1607"/>
      <c r="E26" s="1607"/>
      <c r="F26" s="1607"/>
      <c r="G26" s="1607"/>
      <c r="H26" s="1607"/>
      <c r="I26" s="1607"/>
      <c r="J26" s="1607"/>
      <c r="K26" s="1607"/>
      <c r="L26" s="1607"/>
      <c r="M26" s="1607"/>
      <c r="N26" s="1607"/>
      <c r="O26" s="1607"/>
      <c r="P26" s="1607"/>
      <c r="Q26" s="1607"/>
      <c r="R26" s="1607"/>
      <c r="S26" s="1607"/>
      <c r="T26" s="1607"/>
      <c r="U26" s="1607"/>
      <c r="V26" s="1607"/>
      <c r="W26" s="1607"/>
      <c r="X26" s="1607"/>
      <c r="Y26" s="1607"/>
      <c r="Z26" s="1609"/>
    </row>
    <row r="27" spans="1:26" ht="15" customHeight="1" x14ac:dyDescent="0.25">
      <c r="B27" s="1686" t="s">
        <v>30</v>
      </c>
      <c r="C27" s="240">
        <v>1</v>
      </c>
      <c r="D27" s="309">
        <f>+E27-A26</f>
        <v>0.1875</v>
      </c>
      <c r="E27" s="714">
        <v>0.20833333333333334</v>
      </c>
      <c r="F27" s="222">
        <f>+E27+$F$19</f>
        <v>0.21527777777777779</v>
      </c>
      <c r="G27" s="222">
        <f>+F27+$G$19</f>
        <v>0.22222222222222224</v>
      </c>
      <c r="H27" s="222">
        <f>+G27+$H$19</f>
        <v>0.2326388888888889</v>
      </c>
      <c r="I27" s="222">
        <f>+H27+$I$19</f>
        <v>0.23958333333333334</v>
      </c>
      <c r="J27" s="222">
        <f>+I27+$J$19</f>
        <v>0.24652777777777779</v>
      </c>
      <c r="K27" s="222">
        <f>+J27+$K$19</f>
        <v>0.25</v>
      </c>
      <c r="L27" s="222">
        <f>+K27+$L$19</f>
        <v>0.25347222222222221</v>
      </c>
      <c r="M27" s="222">
        <f>+L27+$M$19</f>
        <v>0.26041666666666663</v>
      </c>
      <c r="N27" s="222">
        <f>+M27+$N$19</f>
        <v>0.26388888888888884</v>
      </c>
      <c r="O27" s="222">
        <f>+N27+$O$19</f>
        <v>0.26805555555555549</v>
      </c>
      <c r="P27" s="222">
        <f>+O27+$P$19</f>
        <v>0.27083333333333326</v>
      </c>
      <c r="Q27" s="222">
        <f>+P27+$Q$19</f>
        <v>0.27777777777777768</v>
      </c>
      <c r="R27" s="222">
        <f>+Q27+$R$19</f>
        <v>0.2847222222222221</v>
      </c>
      <c r="S27" s="222">
        <f>+R27+$S$19</f>
        <v>0.29513888888888878</v>
      </c>
      <c r="T27" s="222">
        <f>+S27+$T$19</f>
        <v>0.3020833333333332</v>
      </c>
      <c r="U27" s="98">
        <f>+T27+$U$19</f>
        <v>0.30902777777777762</v>
      </c>
      <c r="V27" s="712"/>
      <c r="W27" s="645">
        <f>+W25</f>
        <v>74.959999999999994</v>
      </c>
      <c r="X27" s="32">
        <f>+U27-E27</f>
        <v>0.10069444444444428</v>
      </c>
      <c r="Y27" s="33">
        <f t="shared" ref="Y27:Y38" si="1">60*$I$44/(X27*60*24)</f>
        <v>29.433103448275904</v>
      </c>
      <c r="Z27" s="79"/>
    </row>
    <row r="28" spans="1:26" x14ac:dyDescent="0.25">
      <c r="B28" s="1643"/>
      <c r="C28" s="235">
        <v>2</v>
      </c>
      <c r="D28" s="305">
        <f>+E28-A26</f>
        <v>0.25000000000000006</v>
      </c>
      <c r="E28" s="715">
        <f>+E27+$A$23</f>
        <v>0.27083333333333337</v>
      </c>
      <c r="F28" s="130">
        <f>+E28+$F$19</f>
        <v>0.27777777777777779</v>
      </c>
      <c r="G28" s="130">
        <f>+F28+$G$19</f>
        <v>0.28472222222222221</v>
      </c>
      <c r="H28" s="130">
        <f>+G28+$H$19</f>
        <v>0.2951388888888889</v>
      </c>
      <c r="I28" s="130">
        <f>+H28+$I$19</f>
        <v>0.30208333333333331</v>
      </c>
      <c r="J28" s="130">
        <f>+I28+$J$19</f>
        <v>0.30902777777777773</v>
      </c>
      <c r="K28" s="130">
        <f>+J28+$K$19</f>
        <v>0.31249999999999994</v>
      </c>
      <c r="L28" s="130">
        <f>+K28+$L$19</f>
        <v>0.31597222222222215</v>
      </c>
      <c r="M28" s="130">
        <f>+L28+$M$19</f>
        <v>0.32291666666666657</v>
      </c>
      <c r="N28" s="130">
        <f>+M28+$N$19</f>
        <v>0.32638888888888878</v>
      </c>
      <c r="O28" s="130">
        <f>+N28+$O$19</f>
        <v>0.33055555555555544</v>
      </c>
      <c r="P28" s="130">
        <f>+O28+$P$19</f>
        <v>0.3333333333333332</v>
      </c>
      <c r="Q28" s="130">
        <f>+P28+$Q$19</f>
        <v>0.34027777777777762</v>
      </c>
      <c r="R28" s="130">
        <f>+Q28+$R$19</f>
        <v>0.34722222222222204</v>
      </c>
      <c r="S28" s="130">
        <f>+R28+$S$19</f>
        <v>0.35763888888888873</v>
      </c>
      <c r="T28" s="130">
        <f>+S28+$T$19</f>
        <v>0.36458333333333315</v>
      </c>
      <c r="U28" s="92">
        <f>+T28+$U$19</f>
        <v>0.37152777777777757</v>
      </c>
      <c r="V28" s="713"/>
      <c r="W28" s="646">
        <f>+W25</f>
        <v>74.959999999999994</v>
      </c>
      <c r="X28" s="36">
        <f>+U28-E28</f>
        <v>0.1006944444444442</v>
      </c>
      <c r="Y28" s="37">
        <f t="shared" si="1"/>
        <v>29.433103448275926</v>
      </c>
      <c r="Z28" s="38">
        <f>+E28-E27</f>
        <v>6.2500000000000028E-2</v>
      </c>
    </row>
    <row r="29" spans="1:26" x14ac:dyDescent="0.25">
      <c r="B29" s="1643"/>
      <c r="C29" s="235">
        <v>3</v>
      </c>
      <c r="D29" s="711"/>
      <c r="E29" s="715">
        <f t="shared" ref="E29:E33" si="2">+E28+$A$23</f>
        <v>0.33333333333333337</v>
      </c>
      <c r="F29" s="130">
        <f t="shared" ref="F29:F37" si="3">+E29+$F$20</f>
        <v>0.34166666666666673</v>
      </c>
      <c r="G29" s="130">
        <f t="shared" ref="G29:G37" si="4">+F29+$G$20</f>
        <v>0.34861111111111115</v>
      </c>
      <c r="H29" s="130">
        <f t="shared" ref="H29:H37" si="5">+G29+$H$20</f>
        <v>0.35902777777777783</v>
      </c>
      <c r="I29" s="130">
        <f t="shared" ref="I29:I37" si="6">+H29+$I$20</f>
        <v>0.36597222222222225</v>
      </c>
      <c r="J29" s="130">
        <f t="shared" ref="J29:J37" si="7">+I29+$J$20</f>
        <v>0.37291666666666667</v>
      </c>
      <c r="K29" s="130">
        <f t="shared" ref="K29:K37" si="8">+J29+$K$20</f>
        <v>0.37638888888888888</v>
      </c>
      <c r="L29" s="130">
        <f t="shared" ref="L29:L37" si="9">+K29+$L$20</f>
        <v>0.37986111111111109</v>
      </c>
      <c r="M29" s="130">
        <f t="shared" ref="M29:M37" si="10">+L29+$M$20</f>
        <v>0.38680555555555551</v>
      </c>
      <c r="N29" s="130">
        <f t="shared" ref="N29:N37" si="11">+M29+$N$20</f>
        <v>0.39027777777777772</v>
      </c>
      <c r="O29" s="130">
        <f t="shared" ref="O29:O37" si="12">+N29+$O$20</f>
        <v>0.39444444444444438</v>
      </c>
      <c r="P29" s="130">
        <f t="shared" ref="P29:P37" si="13">+O29+$P$20</f>
        <v>0.39722222222222214</v>
      </c>
      <c r="Q29" s="130">
        <f t="shared" ref="Q29:Q37" si="14">+P29+$Q$20</f>
        <v>0.40416666666666656</v>
      </c>
      <c r="R29" s="130">
        <f t="shared" ref="R29:R37" si="15">+Q29+$R$20</f>
        <v>0.41111111111111098</v>
      </c>
      <c r="S29" s="130">
        <f t="shared" ref="S29:S37" si="16">+R29+$S$20</f>
        <v>0.42152777777777767</v>
      </c>
      <c r="T29" s="130">
        <f t="shared" ref="T29:T37" si="17">+S29+$T$20</f>
        <v>0.42847222222222209</v>
      </c>
      <c r="U29" s="92">
        <f t="shared" ref="U29:U37" si="18">+T29+$U$20</f>
        <v>0.43680555555555545</v>
      </c>
      <c r="V29" s="713"/>
      <c r="W29" s="646">
        <f>+W28</f>
        <v>74.959999999999994</v>
      </c>
      <c r="X29" s="36">
        <f t="shared" ref="X29:X38" si="19">+U29-E29</f>
        <v>0.10347222222222208</v>
      </c>
      <c r="Y29" s="37">
        <f t="shared" si="1"/>
        <v>28.642953020134261</v>
      </c>
      <c r="Z29" s="38">
        <f t="shared" ref="Z29:Z38" si="20">+E29-E28</f>
        <v>6.25E-2</v>
      </c>
    </row>
    <row r="30" spans="1:26" x14ac:dyDescent="0.25">
      <c r="B30" s="1643"/>
      <c r="C30" s="235">
        <v>4</v>
      </c>
      <c r="D30" s="306"/>
      <c r="E30" s="715">
        <f t="shared" si="2"/>
        <v>0.39583333333333337</v>
      </c>
      <c r="F30" s="130">
        <f t="shared" si="3"/>
        <v>0.40416666666666673</v>
      </c>
      <c r="G30" s="130">
        <f t="shared" si="4"/>
        <v>0.41111111111111115</v>
      </c>
      <c r="H30" s="130">
        <f t="shared" si="5"/>
        <v>0.42152777777777783</v>
      </c>
      <c r="I30" s="130">
        <f t="shared" si="6"/>
        <v>0.42847222222222225</v>
      </c>
      <c r="J30" s="130">
        <f t="shared" si="7"/>
        <v>0.43541666666666667</v>
      </c>
      <c r="K30" s="130">
        <f t="shared" si="8"/>
        <v>0.43888888888888888</v>
      </c>
      <c r="L30" s="130">
        <f t="shared" si="9"/>
        <v>0.44236111111111109</v>
      </c>
      <c r="M30" s="130">
        <f t="shared" si="10"/>
        <v>0.44930555555555551</v>
      </c>
      <c r="N30" s="130">
        <f t="shared" si="11"/>
        <v>0.45277777777777772</v>
      </c>
      <c r="O30" s="130">
        <f t="shared" si="12"/>
        <v>0.45694444444444438</v>
      </c>
      <c r="P30" s="130">
        <f t="shared" si="13"/>
        <v>0.45972222222222214</v>
      </c>
      <c r="Q30" s="130">
        <f t="shared" si="14"/>
        <v>0.46666666666666656</v>
      </c>
      <c r="R30" s="130">
        <f t="shared" si="15"/>
        <v>0.47361111111111098</v>
      </c>
      <c r="S30" s="130">
        <f t="shared" si="16"/>
        <v>0.48402777777777767</v>
      </c>
      <c r="T30" s="130">
        <f t="shared" si="17"/>
        <v>0.49097222222222209</v>
      </c>
      <c r="U30" s="92">
        <f t="shared" si="18"/>
        <v>0.49930555555555545</v>
      </c>
      <c r="V30" s="713"/>
      <c r="W30" s="646">
        <f t="shared" ref="W30:W38" si="21">+W29</f>
        <v>74.959999999999994</v>
      </c>
      <c r="X30" s="36">
        <f t="shared" si="19"/>
        <v>0.10347222222222208</v>
      </c>
      <c r="Y30" s="37">
        <f t="shared" si="1"/>
        <v>28.642953020134261</v>
      </c>
      <c r="Z30" s="38">
        <f t="shared" si="20"/>
        <v>6.25E-2</v>
      </c>
    </row>
    <row r="31" spans="1:26" x14ac:dyDescent="0.25">
      <c r="B31" s="1643"/>
      <c r="C31" s="235">
        <v>5</v>
      </c>
      <c r="D31" s="306"/>
      <c r="E31" s="715">
        <f t="shared" si="2"/>
        <v>0.45833333333333337</v>
      </c>
      <c r="F31" s="130">
        <f t="shared" si="3"/>
        <v>0.46666666666666673</v>
      </c>
      <c r="G31" s="130">
        <f t="shared" si="4"/>
        <v>0.47361111111111115</v>
      </c>
      <c r="H31" s="130">
        <f t="shared" si="5"/>
        <v>0.48402777777777783</v>
      </c>
      <c r="I31" s="130">
        <f t="shared" si="6"/>
        <v>0.49097222222222225</v>
      </c>
      <c r="J31" s="130">
        <f t="shared" si="7"/>
        <v>0.49791666666666667</v>
      </c>
      <c r="K31" s="130">
        <f t="shared" si="8"/>
        <v>0.50138888888888888</v>
      </c>
      <c r="L31" s="130">
        <f t="shared" si="9"/>
        <v>0.50486111111111109</v>
      </c>
      <c r="M31" s="130">
        <f t="shared" si="10"/>
        <v>0.51180555555555551</v>
      </c>
      <c r="N31" s="130">
        <f t="shared" si="11"/>
        <v>0.51527777777777772</v>
      </c>
      <c r="O31" s="130">
        <f t="shared" si="12"/>
        <v>0.51944444444444438</v>
      </c>
      <c r="P31" s="130">
        <f t="shared" si="13"/>
        <v>0.52222222222222214</v>
      </c>
      <c r="Q31" s="130">
        <f t="shared" si="14"/>
        <v>0.52916666666666656</v>
      </c>
      <c r="R31" s="130">
        <f t="shared" si="15"/>
        <v>0.53611111111111098</v>
      </c>
      <c r="S31" s="130">
        <f t="shared" si="16"/>
        <v>0.54652777777777761</v>
      </c>
      <c r="T31" s="130">
        <f t="shared" si="17"/>
        <v>0.55347222222222203</v>
      </c>
      <c r="U31" s="92">
        <f t="shared" si="18"/>
        <v>0.56180555555555534</v>
      </c>
      <c r="V31" s="713"/>
      <c r="W31" s="646">
        <f t="shared" si="21"/>
        <v>74.959999999999994</v>
      </c>
      <c r="X31" s="36">
        <f t="shared" si="19"/>
        <v>0.10347222222222197</v>
      </c>
      <c r="Y31" s="37">
        <f t="shared" si="1"/>
        <v>28.642953020134293</v>
      </c>
      <c r="Z31" s="38">
        <f t="shared" si="20"/>
        <v>6.25E-2</v>
      </c>
    </row>
    <row r="32" spans="1:26" x14ac:dyDescent="0.25">
      <c r="B32" s="1643"/>
      <c r="C32" s="235">
        <v>6</v>
      </c>
      <c r="D32" s="306"/>
      <c r="E32" s="715">
        <f t="shared" si="2"/>
        <v>0.52083333333333337</v>
      </c>
      <c r="F32" s="130">
        <f t="shared" si="3"/>
        <v>0.52916666666666667</v>
      </c>
      <c r="G32" s="130">
        <f t="shared" si="4"/>
        <v>0.53611111111111109</v>
      </c>
      <c r="H32" s="130">
        <f t="shared" si="5"/>
        <v>0.54652777777777772</v>
      </c>
      <c r="I32" s="130">
        <f t="shared" si="6"/>
        <v>0.55347222222222214</v>
      </c>
      <c r="J32" s="130">
        <f t="shared" si="7"/>
        <v>0.56041666666666656</v>
      </c>
      <c r="K32" s="130">
        <f t="shared" si="8"/>
        <v>0.56388888888888877</v>
      </c>
      <c r="L32" s="130">
        <f t="shared" si="9"/>
        <v>0.56736111111111098</v>
      </c>
      <c r="M32" s="130">
        <f t="shared" si="10"/>
        <v>0.5743055555555554</v>
      </c>
      <c r="N32" s="130">
        <f t="shared" si="11"/>
        <v>0.57777777777777761</v>
      </c>
      <c r="O32" s="130">
        <f t="shared" si="12"/>
        <v>0.58194444444444426</v>
      </c>
      <c r="P32" s="130">
        <f t="shared" si="13"/>
        <v>0.58472222222222203</v>
      </c>
      <c r="Q32" s="130">
        <f t="shared" si="14"/>
        <v>0.59166666666666645</v>
      </c>
      <c r="R32" s="130">
        <f t="shared" si="15"/>
        <v>0.59861111111111087</v>
      </c>
      <c r="S32" s="130">
        <f t="shared" si="16"/>
        <v>0.6090277777777775</v>
      </c>
      <c r="T32" s="130">
        <f t="shared" si="17"/>
        <v>0.61597222222222192</v>
      </c>
      <c r="U32" s="92">
        <f t="shared" si="18"/>
        <v>0.62430555555555522</v>
      </c>
      <c r="V32" s="713"/>
      <c r="W32" s="646">
        <f t="shared" si="21"/>
        <v>74.959999999999994</v>
      </c>
      <c r="X32" s="36">
        <f t="shared" si="19"/>
        <v>0.10347222222222185</v>
      </c>
      <c r="Y32" s="37">
        <f t="shared" si="1"/>
        <v>28.642953020134328</v>
      </c>
      <c r="Z32" s="38">
        <f t="shared" si="20"/>
        <v>6.25E-2</v>
      </c>
    </row>
    <row r="33" spans="2:26" x14ac:dyDescent="0.25">
      <c r="B33" s="1643"/>
      <c r="C33" s="235">
        <v>7</v>
      </c>
      <c r="D33" s="306"/>
      <c r="E33" s="715">
        <f t="shared" si="2"/>
        <v>0.58333333333333337</v>
      </c>
      <c r="F33" s="130">
        <f t="shared" si="3"/>
        <v>0.59166666666666667</v>
      </c>
      <c r="G33" s="130">
        <f t="shared" si="4"/>
        <v>0.59861111111111109</v>
      </c>
      <c r="H33" s="130">
        <f t="shared" si="5"/>
        <v>0.60902777777777772</v>
      </c>
      <c r="I33" s="130">
        <f t="shared" si="6"/>
        <v>0.61597222222222214</v>
      </c>
      <c r="J33" s="130">
        <f t="shared" si="7"/>
        <v>0.62291666666666656</v>
      </c>
      <c r="K33" s="130">
        <f t="shared" si="8"/>
        <v>0.62638888888888877</v>
      </c>
      <c r="L33" s="130">
        <f t="shared" si="9"/>
        <v>0.62986111111111098</v>
      </c>
      <c r="M33" s="130">
        <f t="shared" si="10"/>
        <v>0.6368055555555554</v>
      </c>
      <c r="N33" s="130">
        <f t="shared" si="11"/>
        <v>0.64027777777777761</v>
      </c>
      <c r="O33" s="130">
        <f t="shared" si="12"/>
        <v>0.64444444444444426</v>
      </c>
      <c r="P33" s="130">
        <f t="shared" si="13"/>
        <v>0.64722222222222203</v>
      </c>
      <c r="Q33" s="130">
        <f t="shared" si="14"/>
        <v>0.65416666666666645</v>
      </c>
      <c r="R33" s="130">
        <f t="shared" si="15"/>
        <v>0.66111111111111087</v>
      </c>
      <c r="S33" s="130">
        <f t="shared" si="16"/>
        <v>0.6715277777777775</v>
      </c>
      <c r="T33" s="130">
        <f t="shared" si="17"/>
        <v>0.67847222222222192</v>
      </c>
      <c r="U33" s="92">
        <f t="shared" si="18"/>
        <v>0.68680555555555522</v>
      </c>
      <c r="V33" s="713"/>
      <c r="W33" s="646">
        <f t="shared" si="21"/>
        <v>74.959999999999994</v>
      </c>
      <c r="X33" s="36">
        <f t="shared" si="19"/>
        <v>0.10347222222222185</v>
      </c>
      <c r="Y33" s="37">
        <f t="shared" si="1"/>
        <v>28.642953020134328</v>
      </c>
      <c r="Z33" s="38">
        <f t="shared" si="20"/>
        <v>6.25E-2</v>
      </c>
    </row>
    <row r="34" spans="2:26" x14ac:dyDescent="0.25">
      <c r="B34" s="1643"/>
      <c r="C34" s="235">
        <v>8</v>
      </c>
      <c r="D34" s="306"/>
      <c r="E34" s="715">
        <f>+E33+$A$24</f>
        <v>0.65625</v>
      </c>
      <c r="F34" s="130">
        <f t="shared" si="3"/>
        <v>0.6645833333333333</v>
      </c>
      <c r="G34" s="130">
        <f t="shared" si="4"/>
        <v>0.67152777777777772</v>
      </c>
      <c r="H34" s="130">
        <f t="shared" si="5"/>
        <v>0.68194444444444435</v>
      </c>
      <c r="I34" s="130">
        <f t="shared" si="6"/>
        <v>0.68888888888888877</v>
      </c>
      <c r="J34" s="130">
        <f t="shared" si="7"/>
        <v>0.69583333333333319</v>
      </c>
      <c r="K34" s="130">
        <f t="shared" si="8"/>
        <v>0.6993055555555554</v>
      </c>
      <c r="L34" s="130">
        <f t="shared" si="9"/>
        <v>0.70277777777777761</v>
      </c>
      <c r="M34" s="130">
        <f t="shared" si="10"/>
        <v>0.70972222222222203</v>
      </c>
      <c r="N34" s="130">
        <f t="shared" si="11"/>
        <v>0.71319444444444424</v>
      </c>
      <c r="O34" s="130">
        <f t="shared" si="12"/>
        <v>0.71736111111111089</v>
      </c>
      <c r="P34" s="130">
        <f t="shared" si="13"/>
        <v>0.72013888888888866</v>
      </c>
      <c r="Q34" s="130">
        <f t="shared" si="14"/>
        <v>0.72708333333333308</v>
      </c>
      <c r="R34" s="130">
        <f t="shared" si="15"/>
        <v>0.7340277777777775</v>
      </c>
      <c r="S34" s="130">
        <f t="shared" si="16"/>
        <v>0.74444444444444413</v>
      </c>
      <c r="T34" s="130">
        <f t="shared" si="17"/>
        <v>0.75138888888888855</v>
      </c>
      <c r="U34" s="92">
        <f t="shared" si="18"/>
        <v>0.75972222222222185</v>
      </c>
      <c r="V34" s="713"/>
      <c r="W34" s="646">
        <f t="shared" si="21"/>
        <v>74.959999999999994</v>
      </c>
      <c r="X34" s="36">
        <f t="shared" si="19"/>
        <v>0.10347222222222185</v>
      </c>
      <c r="Y34" s="37">
        <f t="shared" si="1"/>
        <v>28.642953020134328</v>
      </c>
      <c r="Z34" s="38">
        <f t="shared" si="20"/>
        <v>7.291666666666663E-2</v>
      </c>
    </row>
    <row r="35" spans="2:26" x14ac:dyDescent="0.25">
      <c r="B35" s="1643"/>
      <c r="C35" s="235">
        <v>9</v>
      </c>
      <c r="D35" s="306"/>
      <c r="E35" s="715">
        <f t="shared" ref="E35:E37" si="22">+E34+$A$24</f>
        <v>0.72916666666666663</v>
      </c>
      <c r="F35" s="130">
        <f t="shared" si="3"/>
        <v>0.73749999999999993</v>
      </c>
      <c r="G35" s="130">
        <f t="shared" si="4"/>
        <v>0.74444444444444435</v>
      </c>
      <c r="H35" s="130">
        <f t="shared" si="5"/>
        <v>0.75486111111111098</v>
      </c>
      <c r="I35" s="130">
        <f t="shared" si="6"/>
        <v>0.7618055555555554</v>
      </c>
      <c r="J35" s="130">
        <f t="shared" si="7"/>
        <v>0.76874999999999982</v>
      </c>
      <c r="K35" s="130">
        <f t="shared" si="8"/>
        <v>0.77222222222222203</v>
      </c>
      <c r="L35" s="130">
        <f t="shared" si="9"/>
        <v>0.77569444444444424</v>
      </c>
      <c r="M35" s="130">
        <f t="shared" si="10"/>
        <v>0.78263888888888866</v>
      </c>
      <c r="N35" s="130">
        <f t="shared" si="11"/>
        <v>0.78611111111111087</v>
      </c>
      <c r="O35" s="130">
        <f t="shared" si="12"/>
        <v>0.79027777777777752</v>
      </c>
      <c r="P35" s="130">
        <f t="shared" si="13"/>
        <v>0.79305555555555529</v>
      </c>
      <c r="Q35" s="130">
        <f t="shared" si="14"/>
        <v>0.79999999999999971</v>
      </c>
      <c r="R35" s="130">
        <f t="shared" si="15"/>
        <v>0.80694444444444413</v>
      </c>
      <c r="S35" s="130">
        <f t="shared" si="16"/>
        <v>0.81736111111111076</v>
      </c>
      <c r="T35" s="130">
        <f t="shared" si="17"/>
        <v>0.82430555555555518</v>
      </c>
      <c r="U35" s="92">
        <f t="shared" si="18"/>
        <v>0.83263888888888848</v>
      </c>
      <c r="V35" s="713"/>
      <c r="W35" s="646">
        <f t="shared" si="21"/>
        <v>74.959999999999994</v>
      </c>
      <c r="X35" s="36">
        <f t="shared" si="19"/>
        <v>0.10347222222222185</v>
      </c>
      <c r="Y35" s="37">
        <f t="shared" si="1"/>
        <v>28.642953020134328</v>
      </c>
      <c r="Z35" s="38">
        <f t="shared" si="20"/>
        <v>7.291666666666663E-2</v>
      </c>
    </row>
    <row r="36" spans="2:26" x14ac:dyDescent="0.25">
      <c r="B36" s="1643"/>
      <c r="C36" s="235">
        <v>10</v>
      </c>
      <c r="D36" s="306"/>
      <c r="E36" s="715">
        <f t="shared" si="22"/>
        <v>0.80208333333333326</v>
      </c>
      <c r="F36" s="130">
        <f t="shared" si="3"/>
        <v>0.81041666666666656</v>
      </c>
      <c r="G36" s="130">
        <f t="shared" si="4"/>
        <v>0.81736111111111098</v>
      </c>
      <c r="H36" s="130">
        <f t="shared" si="5"/>
        <v>0.82777777777777761</v>
      </c>
      <c r="I36" s="130">
        <f t="shared" si="6"/>
        <v>0.83472222222222203</v>
      </c>
      <c r="J36" s="130">
        <f t="shared" si="7"/>
        <v>0.84166666666666645</v>
      </c>
      <c r="K36" s="130">
        <f t="shared" si="8"/>
        <v>0.84513888888888866</v>
      </c>
      <c r="L36" s="130">
        <f t="shared" si="9"/>
        <v>0.84861111111111087</v>
      </c>
      <c r="M36" s="130">
        <f t="shared" si="10"/>
        <v>0.85555555555555529</v>
      </c>
      <c r="N36" s="130">
        <f t="shared" si="11"/>
        <v>0.8590277777777775</v>
      </c>
      <c r="O36" s="130">
        <f t="shared" si="12"/>
        <v>0.86319444444444415</v>
      </c>
      <c r="P36" s="130">
        <f t="shared" si="13"/>
        <v>0.86597222222222192</v>
      </c>
      <c r="Q36" s="130">
        <f t="shared" si="14"/>
        <v>0.87291666666666634</v>
      </c>
      <c r="R36" s="130">
        <f t="shared" si="15"/>
        <v>0.87986111111111076</v>
      </c>
      <c r="S36" s="130">
        <f t="shared" si="16"/>
        <v>0.89027777777777739</v>
      </c>
      <c r="T36" s="130">
        <f t="shared" si="17"/>
        <v>0.89722222222222181</v>
      </c>
      <c r="U36" s="92">
        <f t="shared" si="18"/>
        <v>0.90555555555555511</v>
      </c>
      <c r="V36" s="713"/>
      <c r="W36" s="646">
        <f t="shared" si="21"/>
        <v>74.959999999999994</v>
      </c>
      <c r="X36" s="36">
        <f t="shared" si="19"/>
        <v>0.10347222222222185</v>
      </c>
      <c r="Y36" s="37">
        <f t="shared" si="1"/>
        <v>28.642953020134328</v>
      </c>
      <c r="Z36" s="38">
        <f t="shared" si="20"/>
        <v>7.291666666666663E-2</v>
      </c>
    </row>
    <row r="37" spans="2:26" ht="15.75" thickBot="1" x14ac:dyDescent="0.3">
      <c r="B37" s="1643"/>
      <c r="C37" s="238">
        <v>11</v>
      </c>
      <c r="D37" s="307"/>
      <c r="E37" s="734">
        <f t="shared" si="22"/>
        <v>0.87499999999999989</v>
      </c>
      <c r="F37" s="136">
        <f t="shared" si="3"/>
        <v>0.88333333333333319</v>
      </c>
      <c r="G37" s="136">
        <f t="shared" si="4"/>
        <v>0.89027777777777761</v>
      </c>
      <c r="H37" s="136">
        <f t="shared" si="5"/>
        <v>0.90069444444444424</v>
      </c>
      <c r="I37" s="136">
        <f t="shared" si="6"/>
        <v>0.90763888888888866</v>
      </c>
      <c r="J37" s="136">
        <f t="shared" si="7"/>
        <v>0.91458333333333308</v>
      </c>
      <c r="K37" s="136">
        <f t="shared" si="8"/>
        <v>0.91805555555555529</v>
      </c>
      <c r="L37" s="136">
        <f t="shared" si="9"/>
        <v>0.9215277777777775</v>
      </c>
      <c r="M37" s="136">
        <f t="shared" si="10"/>
        <v>0.92847222222222192</v>
      </c>
      <c r="N37" s="136">
        <f t="shared" si="11"/>
        <v>0.93194444444444413</v>
      </c>
      <c r="O37" s="136">
        <f t="shared" si="12"/>
        <v>0.93611111111111078</v>
      </c>
      <c r="P37" s="136">
        <f t="shared" si="13"/>
        <v>0.93888888888888855</v>
      </c>
      <c r="Q37" s="136">
        <f t="shared" si="14"/>
        <v>0.94583333333333297</v>
      </c>
      <c r="R37" s="136">
        <f t="shared" si="15"/>
        <v>0.95277777777777739</v>
      </c>
      <c r="S37" s="136">
        <f t="shared" si="16"/>
        <v>0.96319444444444402</v>
      </c>
      <c r="T37" s="136">
        <f t="shared" si="17"/>
        <v>0.97013888888888844</v>
      </c>
      <c r="U37" s="97">
        <f t="shared" si="18"/>
        <v>0.97847222222222174</v>
      </c>
      <c r="V37" s="731">
        <f>+U37+A26</f>
        <v>0.99930555555555511</v>
      </c>
      <c r="W37" s="647">
        <f t="shared" si="21"/>
        <v>74.959999999999994</v>
      </c>
      <c r="X37" s="40">
        <f t="shared" si="19"/>
        <v>0.10347222222222185</v>
      </c>
      <c r="Y37" s="41">
        <f t="shared" si="1"/>
        <v>28.642953020134328</v>
      </c>
      <c r="Z37" s="42">
        <f t="shared" si="20"/>
        <v>7.291666666666663E-2</v>
      </c>
    </row>
    <row r="38" spans="2:26" ht="15.75" thickBot="1" x14ac:dyDescent="0.3">
      <c r="B38" s="1644"/>
      <c r="C38" s="296">
        <v>12</v>
      </c>
      <c r="D38" s="735"/>
      <c r="E38" s="736">
        <v>0.9375</v>
      </c>
      <c r="F38" s="138">
        <f t="shared" ref="F38" si="23">+E38+$F$19</f>
        <v>0.94444444444444442</v>
      </c>
      <c r="G38" s="138">
        <f t="shared" ref="G38" si="24">+F38+$G$19</f>
        <v>0.95138888888888884</v>
      </c>
      <c r="H38" s="138">
        <f t="shared" ref="H38" si="25">+G38+$H$19</f>
        <v>0.96180555555555547</v>
      </c>
      <c r="I38" s="138">
        <f t="shared" ref="I38" si="26">+H38+$I$19</f>
        <v>0.96874999999999989</v>
      </c>
      <c r="J38" s="138">
        <f t="shared" ref="J38" si="27">+I38+$J$19</f>
        <v>0.97569444444444431</v>
      </c>
      <c r="K38" s="138">
        <f t="shared" ref="K38" si="28">+J38+$K$19</f>
        <v>0.97916666666666652</v>
      </c>
      <c r="L38" s="138">
        <f t="shared" ref="L38" si="29">+K38+$L$19</f>
        <v>0.98263888888888873</v>
      </c>
      <c r="M38" s="138">
        <f t="shared" ref="M38" si="30">+L38+$M$19</f>
        <v>0.98958333333333315</v>
      </c>
      <c r="N38" s="138">
        <f t="shared" ref="N38" si="31">+M38+$N$19</f>
        <v>0.99305555555555536</v>
      </c>
      <c r="O38" s="138">
        <f t="shared" ref="O38" si="32">+N38+$O$19</f>
        <v>0.99722222222222201</v>
      </c>
      <c r="P38" s="138">
        <f t="shared" ref="P38" si="33">+O38+$P$19</f>
        <v>0.99999999999999978</v>
      </c>
      <c r="Q38" s="138">
        <f t="shared" ref="Q38" si="34">+P38+$Q$19</f>
        <v>1.0069444444444442</v>
      </c>
      <c r="R38" s="138">
        <f t="shared" ref="R38" si="35">+Q38+$R$19</f>
        <v>1.0138888888888886</v>
      </c>
      <c r="S38" s="138">
        <f t="shared" ref="S38" si="36">+R38+$S$19</f>
        <v>1.0243055555555554</v>
      </c>
      <c r="T38" s="138">
        <f t="shared" ref="T38" si="37">+S38+$T$19</f>
        <v>1.0312499999999998</v>
      </c>
      <c r="U38" s="732">
        <f t="shared" ref="U38" si="38">+T38+$U$19</f>
        <v>1.0381944444444442</v>
      </c>
      <c r="V38" s="733">
        <f>+U38+A26</f>
        <v>1.0590277777777775</v>
      </c>
      <c r="W38" s="479">
        <f t="shared" si="21"/>
        <v>74.959999999999994</v>
      </c>
      <c r="X38" s="298">
        <f t="shared" si="19"/>
        <v>0.1006944444444442</v>
      </c>
      <c r="Y38" s="299">
        <f t="shared" si="1"/>
        <v>29.433103448275926</v>
      </c>
      <c r="Z38" s="300">
        <f t="shared" si="20"/>
        <v>6.2500000000000111E-2</v>
      </c>
    </row>
    <row r="39" spans="2:26" x14ac:dyDescent="0.25">
      <c r="B39" s="13">
        <v>2.0833333333333332E-2</v>
      </c>
    </row>
    <row r="41" spans="2:26" x14ac:dyDescent="0.25">
      <c r="C41" s="21" t="s">
        <v>31</v>
      </c>
      <c r="D41" s="21"/>
      <c r="E41" s="22"/>
      <c r="F41" s="22"/>
      <c r="G41" s="23"/>
      <c r="H41" s="23"/>
      <c r="I41" s="24">
        <v>12</v>
      </c>
      <c r="J41" s="22"/>
    </row>
    <row r="42" spans="2:26" x14ac:dyDescent="0.25">
      <c r="C42" s="21" t="s">
        <v>32</v>
      </c>
      <c r="D42" s="21"/>
      <c r="E42" s="22"/>
      <c r="F42" s="22"/>
      <c r="G42" s="23"/>
      <c r="H42" s="23"/>
      <c r="I42" s="24">
        <v>0</v>
      </c>
      <c r="J42" s="22"/>
    </row>
    <row r="43" spans="2:26" x14ac:dyDescent="0.25">
      <c r="C43" s="21" t="s">
        <v>33</v>
      </c>
      <c r="D43" s="21"/>
      <c r="E43" s="22"/>
      <c r="F43" s="22"/>
      <c r="G43" s="23"/>
      <c r="H43" s="23"/>
      <c r="I43" s="24">
        <f>+I41+I42</f>
        <v>12</v>
      </c>
      <c r="J43" s="22"/>
    </row>
    <row r="44" spans="2:26" x14ac:dyDescent="0.25">
      <c r="C44" s="21" t="s">
        <v>34</v>
      </c>
      <c r="D44" s="21"/>
      <c r="E44" s="22"/>
      <c r="F44" s="22"/>
      <c r="G44" s="23"/>
      <c r="H44" s="23"/>
      <c r="I44" s="25">
        <v>71.13</v>
      </c>
      <c r="K44" s="22" t="s">
        <v>35</v>
      </c>
    </row>
    <row r="45" spans="2:26" x14ac:dyDescent="0.25">
      <c r="C45" s="26" t="s">
        <v>36</v>
      </c>
      <c r="D45" s="26"/>
      <c r="E45" s="27"/>
      <c r="F45" s="7"/>
      <c r="G45" s="7"/>
      <c r="H45" s="7"/>
      <c r="I45" s="25">
        <v>66</v>
      </c>
      <c r="K45" s="22" t="s">
        <v>35</v>
      </c>
    </row>
    <row r="49" spans="6:6" ht="36" x14ac:dyDescent="0.55000000000000004">
      <c r="F49" s="596" t="s">
        <v>307</v>
      </c>
    </row>
  </sheetData>
  <mergeCells count="12">
    <mergeCell ref="B26:Z26"/>
    <mergeCell ref="B27:B38"/>
    <mergeCell ref="B15:Z18"/>
    <mergeCell ref="B22:E22"/>
    <mergeCell ref="F22:R22"/>
    <mergeCell ref="W22:W24"/>
    <mergeCell ref="X22:X25"/>
    <mergeCell ref="Y22:Y25"/>
    <mergeCell ref="Z22:Z25"/>
    <mergeCell ref="B23:C23"/>
    <mergeCell ref="B24:D24"/>
    <mergeCell ref="B25:D25"/>
  </mergeCells>
  <pageMargins left="0.7" right="0.7" top="0.75" bottom="0.75" header="0.3" footer="0.3"/>
  <pageSetup paperSize="9" scale="41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3:AA43"/>
  <sheetViews>
    <sheetView view="pageBreakPreview" topLeftCell="A7" zoomScale="60" zoomScaleNormal="60" workbookViewId="0">
      <selection activeCell="B14" sqref="B14:Z17"/>
    </sheetView>
  </sheetViews>
  <sheetFormatPr baseColWidth="10" defaultRowHeight="15" x14ac:dyDescent="0.25"/>
  <cols>
    <col min="6" max="20" width="11.42578125" customWidth="1"/>
  </cols>
  <sheetData>
    <row r="3" spans="2:27" x14ac:dyDescent="0.25">
      <c r="B3" s="5" t="s">
        <v>0</v>
      </c>
      <c r="C3" s="6"/>
      <c r="D3" s="7"/>
      <c r="E3" s="5" t="s">
        <v>1</v>
      </c>
    </row>
    <row r="4" spans="2:27" x14ac:dyDescent="0.25">
      <c r="B4" s="8"/>
      <c r="C4" s="6"/>
      <c r="D4" s="7"/>
      <c r="E4" s="73"/>
    </row>
    <row r="5" spans="2:27" x14ac:dyDescent="0.25">
      <c r="B5" s="9" t="s">
        <v>2</v>
      </c>
      <c r="C5" s="6"/>
      <c r="D5" s="7"/>
      <c r="E5" s="73">
        <v>200</v>
      </c>
    </row>
    <row r="6" spans="2:27" x14ac:dyDescent="0.25">
      <c r="B6" s="6"/>
      <c r="C6" s="6"/>
      <c r="D6" s="7"/>
      <c r="E6" s="73"/>
    </row>
    <row r="7" spans="2:27" x14ac:dyDescent="0.25">
      <c r="B7" s="6" t="s">
        <v>3</v>
      </c>
      <c r="C7" s="6"/>
      <c r="D7" s="7"/>
      <c r="E7" s="5" t="s">
        <v>403</v>
      </c>
    </row>
    <row r="8" spans="2:27" x14ac:dyDescent="0.25">
      <c r="B8" s="6" t="s">
        <v>4</v>
      </c>
      <c r="C8" s="6"/>
      <c r="D8" s="7"/>
      <c r="E8" s="5" t="s">
        <v>40</v>
      </c>
    </row>
    <row r="9" spans="2:27" x14ac:dyDescent="0.25">
      <c r="B9" s="6" t="s">
        <v>6</v>
      </c>
      <c r="C9" s="10"/>
      <c r="D9" s="11"/>
      <c r="E9" s="73">
        <v>221</v>
      </c>
    </row>
    <row r="10" spans="2:27" x14ac:dyDescent="0.25">
      <c r="B10" s="6" t="s">
        <v>7</v>
      </c>
      <c r="C10" s="6"/>
      <c r="D10" s="7"/>
      <c r="E10" s="5" t="s">
        <v>328</v>
      </c>
    </row>
    <row r="11" spans="2:27" x14ac:dyDescent="0.25">
      <c r="B11" s="6" t="s">
        <v>9</v>
      </c>
      <c r="C11" s="6"/>
      <c r="D11" s="7"/>
      <c r="E11" s="73">
        <v>221</v>
      </c>
    </row>
    <row r="12" spans="2:27" x14ac:dyDescent="0.25">
      <c r="B12" s="6" t="s">
        <v>10</v>
      </c>
      <c r="C12" s="10"/>
      <c r="D12" s="11"/>
      <c r="E12" s="5" t="s">
        <v>11</v>
      </c>
    </row>
    <row r="13" spans="2:27" ht="15.75" thickBot="1" x14ac:dyDescent="0.3"/>
    <row r="14" spans="2:27" ht="23.25" customHeight="1" x14ac:dyDescent="0.25">
      <c r="B14" s="1695" t="s">
        <v>405</v>
      </c>
      <c r="C14" s="1696"/>
      <c r="D14" s="1696"/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7"/>
      <c r="AA14" s="883"/>
    </row>
    <row r="15" spans="2:27" ht="23.25" customHeight="1" x14ac:dyDescent="0.25">
      <c r="B15" s="1698"/>
      <c r="C15" s="1699"/>
      <c r="D15" s="1699"/>
      <c r="E15" s="1699"/>
      <c r="F15" s="1699"/>
      <c r="G15" s="1699"/>
      <c r="H15" s="1699"/>
      <c r="I15" s="1699"/>
      <c r="J15" s="1699"/>
      <c r="K15" s="1699"/>
      <c r="L15" s="1699"/>
      <c r="M15" s="1699"/>
      <c r="N15" s="1699"/>
      <c r="O15" s="1699"/>
      <c r="P15" s="1699"/>
      <c r="Q15" s="1699"/>
      <c r="R15" s="1699"/>
      <c r="S15" s="1699"/>
      <c r="T15" s="1699"/>
      <c r="U15" s="1699"/>
      <c r="V15" s="1699"/>
      <c r="W15" s="1699"/>
      <c r="X15" s="1699"/>
      <c r="Y15" s="1699"/>
      <c r="Z15" s="1700"/>
      <c r="AA15" s="883"/>
    </row>
    <row r="16" spans="2:27" ht="23.25" customHeight="1" x14ac:dyDescent="0.25">
      <c r="B16" s="1698"/>
      <c r="C16" s="1699"/>
      <c r="D16" s="1699"/>
      <c r="E16" s="1699"/>
      <c r="F16" s="1699"/>
      <c r="G16" s="1699"/>
      <c r="H16" s="1699"/>
      <c r="I16" s="1699"/>
      <c r="J16" s="1699"/>
      <c r="K16" s="1699"/>
      <c r="L16" s="1699"/>
      <c r="M16" s="1699"/>
      <c r="N16" s="1699"/>
      <c r="O16" s="1699"/>
      <c r="P16" s="1699"/>
      <c r="Q16" s="1699"/>
      <c r="R16" s="1699"/>
      <c r="S16" s="1699"/>
      <c r="T16" s="1699"/>
      <c r="U16" s="1699"/>
      <c r="V16" s="1699"/>
      <c r="W16" s="1699"/>
      <c r="X16" s="1699"/>
      <c r="Y16" s="1699"/>
      <c r="Z16" s="1700"/>
      <c r="AA16" s="883"/>
    </row>
    <row r="17" spans="1:27" ht="44.25" customHeight="1" thickBot="1" x14ac:dyDescent="0.3">
      <c r="B17" s="1701"/>
      <c r="C17" s="1702"/>
      <c r="D17" s="1702"/>
      <c r="E17" s="1702"/>
      <c r="F17" s="1702"/>
      <c r="G17" s="1702"/>
      <c r="H17" s="1702"/>
      <c r="I17" s="1702"/>
      <c r="J17" s="1702"/>
      <c r="K17" s="1702"/>
      <c r="L17" s="1702"/>
      <c r="M17" s="1702"/>
      <c r="N17" s="1702"/>
      <c r="O17" s="1702"/>
      <c r="P17" s="1702"/>
      <c r="Q17" s="1702"/>
      <c r="R17" s="1702"/>
      <c r="S17" s="1702"/>
      <c r="T17" s="1702"/>
      <c r="U17" s="1702"/>
      <c r="V17" s="1702"/>
      <c r="W17" s="1702"/>
      <c r="X17" s="1702"/>
      <c r="Y17" s="1702"/>
      <c r="Z17" s="1703"/>
      <c r="AA17" s="883"/>
    </row>
    <row r="18" spans="1:27" s="12" customFormat="1" ht="15.75" thickBot="1" x14ac:dyDescent="0.3">
      <c r="B18" s="128">
        <v>5.2083333333333336E-2</v>
      </c>
      <c r="C18" s="303"/>
      <c r="D18" s="303"/>
      <c r="E18" s="283">
        <v>0</v>
      </c>
      <c r="F18" s="283">
        <v>6.9444444444444441E-3</v>
      </c>
      <c r="G18" s="283">
        <v>6.9444444444444441E-3</v>
      </c>
      <c r="H18" s="283">
        <v>1.0416666666666666E-2</v>
      </c>
      <c r="I18" s="283">
        <v>6.9444444444444441E-3</v>
      </c>
      <c r="J18" s="283">
        <v>6.9444444444444441E-3</v>
      </c>
      <c r="K18" s="283">
        <v>3.472222222222222E-3</v>
      </c>
      <c r="L18" s="283">
        <v>3.472222222222222E-3</v>
      </c>
      <c r="M18" s="283">
        <v>6.9444444444444441E-3</v>
      </c>
      <c r="N18" s="283">
        <v>3.472222222222222E-3</v>
      </c>
      <c r="O18" s="283">
        <v>4.1666666666666666E-3</v>
      </c>
      <c r="P18" s="283">
        <v>2.7777777777777779E-3</v>
      </c>
      <c r="Q18" s="283">
        <v>6.9444444444444441E-3</v>
      </c>
      <c r="R18" s="283">
        <v>6.9444444444444441E-3</v>
      </c>
      <c r="S18" s="283">
        <v>1.0416666666666666E-2</v>
      </c>
      <c r="T18" s="283">
        <v>6.9444444444444441E-3</v>
      </c>
      <c r="U18" s="283">
        <v>6.9444444444444441E-3</v>
      </c>
      <c r="V18" s="283"/>
      <c r="W18" s="283"/>
      <c r="X18" s="283">
        <f>SUM(E18:U18)</f>
        <v>0.10069444444444445</v>
      </c>
    </row>
    <row r="19" spans="1:27" ht="15.75" thickBot="1" x14ac:dyDescent="0.3">
      <c r="B19" s="1508" t="s">
        <v>12</v>
      </c>
      <c r="C19" s="1509"/>
      <c r="D19" s="1549"/>
      <c r="E19" s="1516"/>
      <c r="F19" s="1515" t="s">
        <v>13</v>
      </c>
      <c r="G19" s="1549"/>
      <c r="H19" s="1549"/>
      <c r="I19" s="1549"/>
      <c r="J19" s="1549"/>
      <c r="K19" s="1549"/>
      <c r="L19" s="1549"/>
      <c r="M19" s="1549"/>
      <c r="N19" s="1549"/>
      <c r="O19" s="1549"/>
      <c r="P19" s="1549"/>
      <c r="Q19" s="1549"/>
      <c r="R19" s="1549"/>
      <c r="S19" s="304"/>
      <c r="T19" s="304"/>
      <c r="U19" s="201" t="s">
        <v>14</v>
      </c>
      <c r="V19" s="201"/>
      <c r="W19" s="1513" t="s">
        <v>24</v>
      </c>
      <c r="X19" s="1517" t="s">
        <v>25</v>
      </c>
      <c r="Y19" s="1513" t="s">
        <v>26</v>
      </c>
      <c r="Z19" s="1513" t="s">
        <v>49</v>
      </c>
    </row>
    <row r="20" spans="1:27" ht="96.75" thickBot="1" x14ac:dyDescent="0.3">
      <c r="B20" s="1564" t="s">
        <v>75</v>
      </c>
      <c r="C20" s="1565"/>
      <c r="D20" s="56" t="s">
        <v>325</v>
      </c>
      <c r="E20" s="284" t="s">
        <v>76</v>
      </c>
      <c r="F20" s="285" t="s">
        <v>77</v>
      </c>
      <c r="G20" s="285" t="s">
        <v>78</v>
      </c>
      <c r="H20" s="286" t="s">
        <v>79</v>
      </c>
      <c r="I20" s="285" t="s">
        <v>80</v>
      </c>
      <c r="J20" s="286" t="s">
        <v>81</v>
      </c>
      <c r="K20" s="285" t="s">
        <v>20</v>
      </c>
      <c r="L20" s="285" t="s">
        <v>51</v>
      </c>
      <c r="M20" s="287" t="s">
        <v>82</v>
      </c>
      <c r="N20" s="285" t="s">
        <v>83</v>
      </c>
      <c r="O20" s="288" t="s">
        <v>84</v>
      </c>
      <c r="P20" s="289" t="s">
        <v>81</v>
      </c>
      <c r="Q20" s="285" t="s">
        <v>80</v>
      </c>
      <c r="R20" s="285" t="s">
        <v>85</v>
      </c>
      <c r="S20" s="285" t="s">
        <v>78</v>
      </c>
      <c r="T20" s="285" t="s">
        <v>77</v>
      </c>
      <c r="U20" s="290" t="s">
        <v>86</v>
      </c>
      <c r="V20" s="56" t="s">
        <v>320</v>
      </c>
      <c r="W20" s="1514"/>
      <c r="X20" s="1550"/>
      <c r="Y20" s="1514"/>
      <c r="Z20" s="1514"/>
    </row>
    <row r="21" spans="1:27" ht="29.25" customHeight="1" thickBot="1" x14ac:dyDescent="0.3">
      <c r="B21" s="1508" t="s">
        <v>28</v>
      </c>
      <c r="C21" s="1509"/>
      <c r="D21" s="1510"/>
      <c r="E21" s="291">
        <v>11</v>
      </c>
      <c r="F21" s="59">
        <v>5.82</v>
      </c>
      <c r="G21" s="59">
        <v>5.81</v>
      </c>
      <c r="H21" s="59">
        <v>3.21</v>
      </c>
      <c r="I21" s="59">
        <v>3.5</v>
      </c>
      <c r="J21" s="59">
        <v>2</v>
      </c>
      <c r="K21" s="59">
        <v>3.19</v>
      </c>
      <c r="L21" s="59">
        <v>0.7</v>
      </c>
      <c r="M21" s="59">
        <v>1.2</v>
      </c>
      <c r="N21" s="59">
        <v>2.5</v>
      </c>
      <c r="O21" s="59">
        <v>2</v>
      </c>
      <c r="P21" s="59">
        <v>3.5</v>
      </c>
      <c r="Q21" s="59">
        <v>3.21</v>
      </c>
      <c r="R21" s="59">
        <v>5.81</v>
      </c>
      <c r="S21" s="59">
        <v>6.81</v>
      </c>
      <c r="T21" s="59">
        <v>7.81</v>
      </c>
      <c r="U21" s="293">
        <v>11</v>
      </c>
      <c r="V21" s="630"/>
      <c r="W21" s="1519"/>
      <c r="X21" s="1550"/>
      <c r="Y21" s="1514"/>
      <c r="Z21" s="1514"/>
    </row>
    <row r="22" spans="1:27" ht="29.25" customHeight="1" thickBot="1" x14ac:dyDescent="0.3">
      <c r="A22" s="54">
        <v>7.9861111111111105E-2</v>
      </c>
      <c r="B22" s="1536" t="s">
        <v>29</v>
      </c>
      <c r="C22" s="1537"/>
      <c r="D22" s="1538"/>
      <c r="E22" s="206">
        <f>+E21</f>
        <v>11</v>
      </c>
      <c r="F22" s="228">
        <f t="shared" ref="F22:U22" si="0">+F21</f>
        <v>5.82</v>
      </c>
      <c r="G22" s="228">
        <f t="shared" si="0"/>
        <v>5.81</v>
      </c>
      <c r="H22" s="228">
        <f t="shared" si="0"/>
        <v>3.21</v>
      </c>
      <c r="I22" s="228">
        <f t="shared" si="0"/>
        <v>3.5</v>
      </c>
      <c r="J22" s="228">
        <f t="shared" si="0"/>
        <v>2</v>
      </c>
      <c r="K22" s="228">
        <f t="shared" si="0"/>
        <v>3.19</v>
      </c>
      <c r="L22" s="228">
        <f t="shared" si="0"/>
        <v>0.7</v>
      </c>
      <c r="M22" s="228">
        <f t="shared" si="0"/>
        <v>1.2</v>
      </c>
      <c r="N22" s="228">
        <f t="shared" si="0"/>
        <v>2.5</v>
      </c>
      <c r="O22" s="228">
        <f t="shared" si="0"/>
        <v>2</v>
      </c>
      <c r="P22" s="228">
        <f t="shared" si="0"/>
        <v>3.5</v>
      </c>
      <c r="Q22" s="228">
        <f t="shared" si="0"/>
        <v>3.21</v>
      </c>
      <c r="R22" s="228">
        <f t="shared" si="0"/>
        <v>5.81</v>
      </c>
      <c r="S22" s="228">
        <f t="shared" ref="S22:T22" si="1">+S21</f>
        <v>6.81</v>
      </c>
      <c r="T22" s="228">
        <f t="shared" si="1"/>
        <v>7.81</v>
      </c>
      <c r="U22" s="294">
        <f t="shared" si="0"/>
        <v>11</v>
      </c>
      <c r="V22" s="414"/>
      <c r="W22" s="193">
        <v>74.959999999999994</v>
      </c>
      <c r="X22" s="1550"/>
      <c r="Y22" s="1514"/>
      <c r="Z22" s="1514"/>
    </row>
    <row r="23" spans="1:27" ht="15.75" thickBot="1" x14ac:dyDescent="0.3">
      <c r="B23" s="1606" t="s">
        <v>48</v>
      </c>
      <c r="C23" s="1607"/>
      <c r="D23" s="1607"/>
      <c r="E23" s="1607"/>
      <c r="F23" s="1607"/>
      <c r="G23" s="1607"/>
      <c r="H23" s="1607"/>
      <c r="I23" s="1607"/>
      <c r="J23" s="1607"/>
      <c r="K23" s="1607"/>
      <c r="L23" s="1607"/>
      <c r="M23" s="1607"/>
      <c r="N23" s="1607"/>
      <c r="O23" s="1607"/>
      <c r="P23" s="1607"/>
      <c r="Q23" s="1607"/>
      <c r="R23" s="1607"/>
      <c r="S23" s="1607"/>
      <c r="T23" s="1607"/>
      <c r="U23" s="1607"/>
      <c r="V23" s="1607"/>
      <c r="W23" s="1607"/>
      <c r="X23" s="1607"/>
      <c r="Y23" s="1607"/>
      <c r="Z23" s="1609"/>
    </row>
    <row r="24" spans="1:27" ht="15" customHeight="1" x14ac:dyDescent="0.25">
      <c r="A24" s="54">
        <v>2.0833333333333332E-2</v>
      </c>
      <c r="B24" s="1641" t="s">
        <v>30</v>
      </c>
      <c r="C24" s="240">
        <v>1</v>
      </c>
      <c r="D24" s="571">
        <f>+E24-A24</f>
        <v>0.1875</v>
      </c>
      <c r="E24" s="650">
        <v>0.20833333333333334</v>
      </c>
      <c r="F24" s="62">
        <f>+E24+$F$18</f>
        <v>0.21527777777777779</v>
      </c>
      <c r="G24" s="62">
        <f>+F24+$G$18</f>
        <v>0.22222222222222224</v>
      </c>
      <c r="H24" s="62">
        <f>+G24+$H$18</f>
        <v>0.2326388888888889</v>
      </c>
      <c r="I24" s="62">
        <f>+H24+$I$18</f>
        <v>0.23958333333333334</v>
      </c>
      <c r="J24" s="62">
        <f>+I24+$J$18</f>
        <v>0.24652777777777779</v>
      </c>
      <c r="K24" s="62">
        <f>+J24+$K$18</f>
        <v>0.25</v>
      </c>
      <c r="L24" s="62">
        <f>+K24+$L$18</f>
        <v>0.25347222222222221</v>
      </c>
      <c r="M24" s="62">
        <f>+L24+$M$18</f>
        <v>0.26041666666666663</v>
      </c>
      <c r="N24" s="62">
        <f>+M24+$N$18</f>
        <v>0.26388888888888884</v>
      </c>
      <c r="O24" s="62">
        <f>+N24+$O$18</f>
        <v>0.26805555555555549</v>
      </c>
      <c r="P24" s="62">
        <f>+O24+$P$18</f>
        <v>0.27083333333333326</v>
      </c>
      <c r="Q24" s="62">
        <f>+P24+$Q$18</f>
        <v>0.27777777777777768</v>
      </c>
      <c r="R24" s="62">
        <f>+Q24+$R$18</f>
        <v>0.2847222222222221</v>
      </c>
      <c r="S24" s="62">
        <f>+R24+$S$18</f>
        <v>0.29513888888888878</v>
      </c>
      <c r="T24" s="62">
        <f>+S24+$T$18</f>
        <v>0.3020833333333332</v>
      </c>
      <c r="U24" s="46">
        <f>+T24+$U$18</f>
        <v>0.30902777777777762</v>
      </c>
      <c r="V24" s="571"/>
      <c r="W24" s="44">
        <f>+W22</f>
        <v>74.959999999999994</v>
      </c>
      <c r="X24" s="32">
        <f>+U24-E24</f>
        <v>0.10069444444444428</v>
      </c>
      <c r="Y24" s="33">
        <f t="shared" ref="Y24:Y33" si="2">60*$I$39/(X24*60*24)</f>
        <v>29.433103448275904</v>
      </c>
      <c r="Z24" s="79"/>
      <c r="AA24">
        <v>1</v>
      </c>
    </row>
    <row r="25" spans="1:27" x14ac:dyDescent="0.25">
      <c r="B25" s="1642"/>
      <c r="C25" s="235">
        <v>2</v>
      </c>
      <c r="D25" s="344">
        <f>+E25-A24</f>
        <v>0.2673611111111111</v>
      </c>
      <c r="E25" s="651">
        <f>+E24+$A$22</f>
        <v>0.28819444444444442</v>
      </c>
      <c r="F25" s="65">
        <f t="shared" ref="F25:F33" si="3">+E25+$F$18</f>
        <v>0.29513888888888884</v>
      </c>
      <c r="G25" s="65">
        <f t="shared" ref="G25:G33" si="4">+F25+$G$18</f>
        <v>0.30208333333333326</v>
      </c>
      <c r="H25" s="65">
        <f t="shared" ref="H25:H33" si="5">+G25+$H$18</f>
        <v>0.31249999999999994</v>
      </c>
      <c r="I25" s="65">
        <f t="shared" ref="I25:I33" si="6">+H25+$I$18</f>
        <v>0.31944444444444436</v>
      </c>
      <c r="J25" s="65">
        <f t="shared" ref="J25:J33" si="7">+I25+$J$18</f>
        <v>0.32638888888888878</v>
      </c>
      <c r="K25" s="65">
        <f t="shared" ref="K25:K33" si="8">+J25+$K$18</f>
        <v>0.32986111111111099</v>
      </c>
      <c r="L25" s="65">
        <f t="shared" ref="L25:L33" si="9">+K25+$L$18</f>
        <v>0.3333333333333332</v>
      </c>
      <c r="M25" s="65">
        <f t="shared" ref="M25:M33" si="10">+L25+$M$18</f>
        <v>0.34027777777777762</v>
      </c>
      <c r="N25" s="65">
        <f t="shared" ref="N25:N33" si="11">+M25+$N$18</f>
        <v>0.34374999999999983</v>
      </c>
      <c r="O25" s="65">
        <f t="shared" ref="O25:O33" si="12">+N25+$O$18</f>
        <v>0.34791666666666649</v>
      </c>
      <c r="P25" s="65">
        <f t="shared" ref="P25:P33" si="13">+O25+$P$18</f>
        <v>0.35069444444444425</v>
      </c>
      <c r="Q25" s="65">
        <f t="shared" ref="Q25:Q33" si="14">+P25+$Q$18</f>
        <v>0.35763888888888867</v>
      </c>
      <c r="R25" s="65">
        <f t="shared" ref="R25:R33" si="15">+Q25+$R$18</f>
        <v>0.36458333333333309</v>
      </c>
      <c r="S25" s="65">
        <f t="shared" ref="S25:S33" si="16">+R25+$S$18</f>
        <v>0.37499999999999978</v>
      </c>
      <c r="T25" s="65">
        <f t="shared" ref="T25:T33" si="17">+S25+$T$18</f>
        <v>0.3819444444444442</v>
      </c>
      <c r="U25" s="50">
        <f t="shared" ref="U25:U33" si="18">+T25+$U$18</f>
        <v>0.38888888888888862</v>
      </c>
      <c r="V25" s="344"/>
      <c r="W25" s="48">
        <f>+W22</f>
        <v>74.959999999999994</v>
      </c>
      <c r="X25" s="36">
        <f t="shared" ref="X25:X33" si="19">+U25-E25</f>
        <v>0.1006944444444442</v>
      </c>
      <c r="Y25" s="37">
        <f t="shared" si="2"/>
        <v>29.433103448275926</v>
      </c>
      <c r="Z25" s="38">
        <f>+E25-E24</f>
        <v>7.9861111111111077E-2</v>
      </c>
      <c r="AA25">
        <v>2</v>
      </c>
    </row>
    <row r="26" spans="1:27" x14ac:dyDescent="0.25">
      <c r="B26" s="1642"/>
      <c r="C26" s="235">
        <v>3</v>
      </c>
      <c r="D26" s="329"/>
      <c r="E26" s="651">
        <f t="shared" ref="E26:E32" si="20">+E25+$A$22</f>
        <v>0.36805555555555552</v>
      </c>
      <c r="F26" s="65">
        <f t="shared" si="3"/>
        <v>0.37499999999999994</v>
      </c>
      <c r="G26" s="65">
        <f t="shared" si="4"/>
        <v>0.38194444444444436</v>
      </c>
      <c r="H26" s="65">
        <f t="shared" si="5"/>
        <v>0.39236111111111105</v>
      </c>
      <c r="I26" s="65">
        <f t="shared" si="6"/>
        <v>0.39930555555555547</v>
      </c>
      <c r="J26" s="65">
        <f t="shared" si="7"/>
        <v>0.40624999999999989</v>
      </c>
      <c r="K26" s="65">
        <f t="shared" si="8"/>
        <v>0.4097222222222221</v>
      </c>
      <c r="L26" s="65">
        <f t="shared" si="9"/>
        <v>0.41319444444444431</v>
      </c>
      <c r="M26" s="65">
        <f t="shared" si="10"/>
        <v>0.42013888888888873</v>
      </c>
      <c r="N26" s="65">
        <f t="shared" si="11"/>
        <v>0.42361111111111094</v>
      </c>
      <c r="O26" s="65">
        <f t="shared" si="12"/>
        <v>0.42777777777777759</v>
      </c>
      <c r="P26" s="65">
        <f t="shared" si="13"/>
        <v>0.43055555555555536</v>
      </c>
      <c r="Q26" s="65">
        <f t="shared" si="14"/>
        <v>0.43749999999999978</v>
      </c>
      <c r="R26" s="65">
        <f t="shared" si="15"/>
        <v>0.4444444444444442</v>
      </c>
      <c r="S26" s="65">
        <f t="shared" si="16"/>
        <v>0.45486111111111088</v>
      </c>
      <c r="T26" s="65">
        <f t="shared" si="17"/>
        <v>0.4618055555555553</v>
      </c>
      <c r="U26" s="50">
        <f t="shared" si="18"/>
        <v>0.46874999999999972</v>
      </c>
      <c r="V26" s="329"/>
      <c r="W26" s="48">
        <f>+W25</f>
        <v>74.959999999999994</v>
      </c>
      <c r="X26" s="36">
        <f t="shared" si="19"/>
        <v>0.1006944444444442</v>
      </c>
      <c r="Y26" s="37">
        <f t="shared" si="2"/>
        <v>29.433103448275926</v>
      </c>
      <c r="Z26" s="38">
        <f t="shared" ref="Z26:Z33" si="21">+E26-E25</f>
        <v>7.9861111111111105E-2</v>
      </c>
    </row>
    <row r="27" spans="1:27" x14ac:dyDescent="0.25">
      <c r="B27" s="1642"/>
      <c r="C27" s="235">
        <v>4</v>
      </c>
      <c r="D27" s="329"/>
      <c r="E27" s="651">
        <f t="shared" si="20"/>
        <v>0.44791666666666663</v>
      </c>
      <c r="F27" s="65">
        <f t="shared" si="3"/>
        <v>0.45486111111111105</v>
      </c>
      <c r="G27" s="65">
        <f t="shared" si="4"/>
        <v>0.46180555555555547</v>
      </c>
      <c r="H27" s="65">
        <f t="shared" si="5"/>
        <v>0.47222222222222215</v>
      </c>
      <c r="I27" s="65">
        <f t="shared" si="6"/>
        <v>0.47916666666666657</v>
      </c>
      <c r="J27" s="65">
        <f t="shared" si="7"/>
        <v>0.48611111111111099</v>
      </c>
      <c r="K27" s="65">
        <f t="shared" si="8"/>
        <v>0.4895833333333332</v>
      </c>
      <c r="L27" s="65">
        <f t="shared" si="9"/>
        <v>0.49305555555555541</v>
      </c>
      <c r="M27" s="65">
        <f t="shared" si="10"/>
        <v>0.49999999999999983</v>
      </c>
      <c r="N27" s="65">
        <f t="shared" si="11"/>
        <v>0.5034722222222221</v>
      </c>
      <c r="O27" s="65">
        <f t="shared" si="12"/>
        <v>0.50763888888888875</v>
      </c>
      <c r="P27" s="65">
        <f t="shared" si="13"/>
        <v>0.51041666666666652</v>
      </c>
      <c r="Q27" s="65">
        <f t="shared" si="14"/>
        <v>0.51736111111111094</v>
      </c>
      <c r="R27" s="65">
        <f t="shared" si="15"/>
        <v>0.52430555555555536</v>
      </c>
      <c r="S27" s="65">
        <f t="shared" si="16"/>
        <v>0.53472222222222199</v>
      </c>
      <c r="T27" s="65">
        <f t="shared" si="17"/>
        <v>0.54166666666666641</v>
      </c>
      <c r="U27" s="50">
        <f t="shared" si="18"/>
        <v>0.54861111111111083</v>
      </c>
      <c r="V27" s="329"/>
      <c r="W27" s="48">
        <f t="shared" ref="W27:W33" si="22">+W26</f>
        <v>74.959999999999994</v>
      </c>
      <c r="X27" s="36">
        <f t="shared" si="19"/>
        <v>0.1006944444444442</v>
      </c>
      <c r="Y27" s="37">
        <f t="shared" si="2"/>
        <v>29.433103448275926</v>
      </c>
      <c r="Z27" s="38">
        <f t="shared" si="21"/>
        <v>7.9861111111111105E-2</v>
      </c>
    </row>
    <row r="28" spans="1:27" x14ac:dyDescent="0.25">
      <c r="B28" s="1642"/>
      <c r="C28" s="235">
        <v>5</v>
      </c>
      <c r="D28" s="329"/>
      <c r="E28" s="651">
        <f t="shared" si="20"/>
        <v>0.52777777777777768</v>
      </c>
      <c r="F28" s="65">
        <f t="shared" si="3"/>
        <v>0.5347222222222221</v>
      </c>
      <c r="G28" s="65">
        <f t="shared" si="4"/>
        <v>0.54166666666666652</v>
      </c>
      <c r="H28" s="65">
        <f t="shared" si="5"/>
        <v>0.55208333333333315</v>
      </c>
      <c r="I28" s="65">
        <f t="shared" si="6"/>
        <v>0.55902777777777757</v>
      </c>
      <c r="J28" s="65">
        <f t="shared" si="7"/>
        <v>0.56597222222222199</v>
      </c>
      <c r="K28" s="65">
        <f t="shared" si="8"/>
        <v>0.5694444444444442</v>
      </c>
      <c r="L28" s="65">
        <f t="shared" si="9"/>
        <v>0.57291666666666641</v>
      </c>
      <c r="M28" s="65">
        <f t="shared" si="10"/>
        <v>0.57986111111111083</v>
      </c>
      <c r="N28" s="65">
        <f t="shared" si="11"/>
        <v>0.58333333333333304</v>
      </c>
      <c r="O28" s="65">
        <f t="shared" si="12"/>
        <v>0.58749999999999969</v>
      </c>
      <c r="P28" s="65">
        <f t="shared" si="13"/>
        <v>0.59027777777777746</v>
      </c>
      <c r="Q28" s="65">
        <f t="shared" si="14"/>
        <v>0.59722222222222188</v>
      </c>
      <c r="R28" s="65">
        <f t="shared" si="15"/>
        <v>0.6041666666666663</v>
      </c>
      <c r="S28" s="65">
        <f t="shared" si="16"/>
        <v>0.61458333333333293</v>
      </c>
      <c r="T28" s="65">
        <f t="shared" si="17"/>
        <v>0.62152777777777735</v>
      </c>
      <c r="U28" s="50">
        <f t="shared" si="18"/>
        <v>0.62847222222222177</v>
      </c>
      <c r="V28" s="329"/>
      <c r="W28" s="48">
        <f t="shared" si="22"/>
        <v>74.959999999999994</v>
      </c>
      <c r="X28" s="36">
        <f t="shared" si="19"/>
        <v>0.10069444444444409</v>
      </c>
      <c r="Y28" s="37">
        <f t="shared" si="2"/>
        <v>29.433103448275961</v>
      </c>
      <c r="Z28" s="38">
        <f t="shared" si="21"/>
        <v>7.9861111111111049E-2</v>
      </c>
    </row>
    <row r="29" spans="1:27" x14ac:dyDescent="0.25">
      <c r="B29" s="1642"/>
      <c r="C29" s="235">
        <v>6</v>
      </c>
      <c r="D29" s="329"/>
      <c r="E29" s="651">
        <f t="shared" si="20"/>
        <v>0.60763888888888884</v>
      </c>
      <c r="F29" s="65">
        <f t="shared" si="3"/>
        <v>0.61458333333333326</v>
      </c>
      <c r="G29" s="65">
        <f t="shared" si="4"/>
        <v>0.62152777777777768</v>
      </c>
      <c r="H29" s="65">
        <f t="shared" si="5"/>
        <v>0.63194444444444431</v>
      </c>
      <c r="I29" s="65">
        <f t="shared" si="6"/>
        <v>0.63888888888888873</v>
      </c>
      <c r="J29" s="65">
        <f t="shared" si="7"/>
        <v>0.64583333333333315</v>
      </c>
      <c r="K29" s="65">
        <f t="shared" si="8"/>
        <v>0.64930555555555536</v>
      </c>
      <c r="L29" s="65">
        <f t="shared" si="9"/>
        <v>0.65277777777777757</v>
      </c>
      <c r="M29" s="65">
        <f t="shared" si="10"/>
        <v>0.65972222222222199</v>
      </c>
      <c r="N29" s="65">
        <f t="shared" si="11"/>
        <v>0.6631944444444442</v>
      </c>
      <c r="O29" s="65">
        <f t="shared" si="12"/>
        <v>0.66736111111111085</v>
      </c>
      <c r="P29" s="65">
        <f t="shared" si="13"/>
        <v>0.67013888888888862</v>
      </c>
      <c r="Q29" s="65">
        <f t="shared" si="14"/>
        <v>0.67708333333333304</v>
      </c>
      <c r="R29" s="65">
        <f t="shared" si="15"/>
        <v>0.68402777777777746</v>
      </c>
      <c r="S29" s="65">
        <f t="shared" si="16"/>
        <v>0.69444444444444409</v>
      </c>
      <c r="T29" s="65">
        <f t="shared" si="17"/>
        <v>0.70138888888888851</v>
      </c>
      <c r="U29" s="50">
        <f t="shared" si="18"/>
        <v>0.70833333333333293</v>
      </c>
      <c r="V29" s="329"/>
      <c r="W29" s="48">
        <f t="shared" si="22"/>
        <v>74.959999999999994</v>
      </c>
      <c r="X29" s="36">
        <f t="shared" si="19"/>
        <v>0.10069444444444409</v>
      </c>
      <c r="Y29" s="37">
        <f t="shared" si="2"/>
        <v>29.433103448275961</v>
      </c>
      <c r="Z29" s="38">
        <f t="shared" si="21"/>
        <v>7.986111111111116E-2</v>
      </c>
    </row>
    <row r="30" spans="1:27" x14ac:dyDescent="0.25">
      <c r="B30" s="1642"/>
      <c r="C30" s="235">
        <v>7</v>
      </c>
      <c r="D30" s="329"/>
      <c r="E30" s="651">
        <f t="shared" si="20"/>
        <v>0.6875</v>
      </c>
      <c r="F30" s="65">
        <f t="shared" si="3"/>
        <v>0.69444444444444442</v>
      </c>
      <c r="G30" s="65">
        <f t="shared" si="4"/>
        <v>0.70138888888888884</v>
      </c>
      <c r="H30" s="65">
        <f t="shared" si="5"/>
        <v>0.71180555555555547</v>
      </c>
      <c r="I30" s="65">
        <f t="shared" si="6"/>
        <v>0.71874999999999989</v>
      </c>
      <c r="J30" s="65">
        <f t="shared" si="7"/>
        <v>0.72569444444444431</v>
      </c>
      <c r="K30" s="65">
        <f t="shared" si="8"/>
        <v>0.72916666666666652</v>
      </c>
      <c r="L30" s="65">
        <f t="shared" si="9"/>
        <v>0.73263888888888873</v>
      </c>
      <c r="M30" s="65">
        <f t="shared" si="10"/>
        <v>0.73958333333333315</v>
      </c>
      <c r="N30" s="65">
        <f t="shared" si="11"/>
        <v>0.74305555555555536</v>
      </c>
      <c r="O30" s="65">
        <f t="shared" si="12"/>
        <v>0.74722222222222201</v>
      </c>
      <c r="P30" s="65">
        <f t="shared" si="13"/>
        <v>0.74999999999999978</v>
      </c>
      <c r="Q30" s="65">
        <f t="shared" si="14"/>
        <v>0.7569444444444442</v>
      </c>
      <c r="R30" s="65">
        <f t="shared" si="15"/>
        <v>0.76388888888888862</v>
      </c>
      <c r="S30" s="65">
        <f t="shared" si="16"/>
        <v>0.77430555555555525</v>
      </c>
      <c r="T30" s="65">
        <f t="shared" si="17"/>
        <v>0.78124999999999967</v>
      </c>
      <c r="U30" s="50">
        <f t="shared" si="18"/>
        <v>0.78819444444444409</v>
      </c>
      <c r="V30" s="329"/>
      <c r="W30" s="48">
        <f t="shared" si="22"/>
        <v>74.959999999999994</v>
      </c>
      <c r="X30" s="36">
        <f t="shared" si="19"/>
        <v>0.10069444444444409</v>
      </c>
      <c r="Y30" s="37">
        <f t="shared" si="2"/>
        <v>29.433103448275961</v>
      </c>
      <c r="Z30" s="38">
        <f t="shared" si="21"/>
        <v>7.986111111111116E-2</v>
      </c>
    </row>
    <row r="31" spans="1:27" x14ac:dyDescent="0.25">
      <c r="B31" s="1642"/>
      <c r="C31" s="235">
        <v>8</v>
      </c>
      <c r="D31" s="329"/>
      <c r="E31" s="651">
        <f t="shared" si="20"/>
        <v>0.76736111111111116</v>
      </c>
      <c r="F31" s="65">
        <f t="shared" si="3"/>
        <v>0.77430555555555558</v>
      </c>
      <c r="G31" s="65">
        <f t="shared" si="4"/>
        <v>0.78125</v>
      </c>
      <c r="H31" s="65">
        <f t="shared" si="5"/>
        <v>0.79166666666666663</v>
      </c>
      <c r="I31" s="65">
        <f t="shared" si="6"/>
        <v>0.79861111111111105</v>
      </c>
      <c r="J31" s="65">
        <f t="shared" si="7"/>
        <v>0.80555555555555547</v>
      </c>
      <c r="K31" s="65">
        <f t="shared" si="8"/>
        <v>0.80902777777777768</v>
      </c>
      <c r="L31" s="65">
        <f t="shared" si="9"/>
        <v>0.81249999999999989</v>
      </c>
      <c r="M31" s="65">
        <f t="shared" si="10"/>
        <v>0.81944444444444431</v>
      </c>
      <c r="N31" s="65">
        <f t="shared" si="11"/>
        <v>0.82291666666666652</v>
      </c>
      <c r="O31" s="65">
        <f t="shared" si="12"/>
        <v>0.82708333333333317</v>
      </c>
      <c r="P31" s="65">
        <f t="shared" si="13"/>
        <v>0.82986111111111094</v>
      </c>
      <c r="Q31" s="65">
        <f t="shared" si="14"/>
        <v>0.83680555555555536</v>
      </c>
      <c r="R31" s="65">
        <f t="shared" si="15"/>
        <v>0.84374999999999978</v>
      </c>
      <c r="S31" s="65">
        <f t="shared" si="16"/>
        <v>0.85416666666666641</v>
      </c>
      <c r="T31" s="65">
        <f t="shared" si="17"/>
        <v>0.86111111111111083</v>
      </c>
      <c r="U31" s="50">
        <f t="shared" si="18"/>
        <v>0.86805555555555525</v>
      </c>
      <c r="V31" s="329"/>
      <c r="W31" s="48">
        <f t="shared" si="22"/>
        <v>74.959999999999994</v>
      </c>
      <c r="X31" s="36">
        <f t="shared" si="19"/>
        <v>0.10069444444444409</v>
      </c>
      <c r="Y31" s="37">
        <f t="shared" si="2"/>
        <v>29.433103448275961</v>
      </c>
      <c r="Z31" s="38">
        <f t="shared" si="21"/>
        <v>7.986111111111116E-2</v>
      </c>
    </row>
    <row r="32" spans="1:27" ht="15.75" thickBot="1" x14ac:dyDescent="0.3">
      <c r="B32" s="1642"/>
      <c r="C32" s="238">
        <v>9</v>
      </c>
      <c r="D32" s="675"/>
      <c r="E32" s="737">
        <f t="shared" si="20"/>
        <v>0.84722222222222232</v>
      </c>
      <c r="F32" s="68">
        <f t="shared" si="3"/>
        <v>0.85416666666666674</v>
      </c>
      <c r="G32" s="68">
        <f t="shared" si="4"/>
        <v>0.86111111111111116</v>
      </c>
      <c r="H32" s="68">
        <f t="shared" si="5"/>
        <v>0.87152777777777779</v>
      </c>
      <c r="I32" s="68">
        <f t="shared" si="6"/>
        <v>0.87847222222222221</v>
      </c>
      <c r="J32" s="68">
        <f t="shared" si="7"/>
        <v>0.88541666666666663</v>
      </c>
      <c r="K32" s="68">
        <f t="shared" si="8"/>
        <v>0.88888888888888884</v>
      </c>
      <c r="L32" s="68">
        <f t="shared" si="9"/>
        <v>0.89236111111111105</v>
      </c>
      <c r="M32" s="68">
        <f t="shared" si="10"/>
        <v>0.89930555555555547</v>
      </c>
      <c r="N32" s="68">
        <f t="shared" si="11"/>
        <v>0.90277777777777768</v>
      </c>
      <c r="O32" s="68">
        <f t="shared" si="12"/>
        <v>0.90694444444444433</v>
      </c>
      <c r="P32" s="68">
        <f t="shared" si="13"/>
        <v>0.9097222222222221</v>
      </c>
      <c r="Q32" s="68">
        <f t="shared" si="14"/>
        <v>0.91666666666666652</v>
      </c>
      <c r="R32" s="68">
        <f t="shared" si="15"/>
        <v>0.92361111111111094</v>
      </c>
      <c r="S32" s="68">
        <f t="shared" si="16"/>
        <v>0.93402777777777757</v>
      </c>
      <c r="T32" s="68">
        <f t="shared" si="17"/>
        <v>0.94097222222222199</v>
      </c>
      <c r="U32" s="70">
        <f t="shared" si="18"/>
        <v>0.94791666666666641</v>
      </c>
      <c r="V32" s="584">
        <f>+U32+A24</f>
        <v>0.96874999999999978</v>
      </c>
      <c r="W32" s="196">
        <f t="shared" si="22"/>
        <v>74.959999999999994</v>
      </c>
      <c r="X32" s="40">
        <f t="shared" si="19"/>
        <v>0.10069444444444409</v>
      </c>
      <c r="Y32" s="41">
        <f t="shared" si="2"/>
        <v>29.433103448275961</v>
      </c>
      <c r="Z32" s="42">
        <f t="shared" si="21"/>
        <v>7.986111111111116E-2</v>
      </c>
    </row>
    <row r="33" spans="2:26" ht="15.75" thickBot="1" x14ac:dyDescent="0.3">
      <c r="B33" s="1688"/>
      <c r="C33" s="296">
        <v>10</v>
      </c>
      <c r="D33" s="738"/>
      <c r="E33" s="739">
        <v>0.9375</v>
      </c>
      <c r="F33" s="297">
        <f t="shared" si="3"/>
        <v>0.94444444444444442</v>
      </c>
      <c r="G33" s="297">
        <f t="shared" si="4"/>
        <v>0.95138888888888884</v>
      </c>
      <c r="H33" s="297">
        <f t="shared" si="5"/>
        <v>0.96180555555555547</v>
      </c>
      <c r="I33" s="297">
        <f t="shared" si="6"/>
        <v>0.96874999999999989</v>
      </c>
      <c r="J33" s="297">
        <f t="shared" si="7"/>
        <v>0.97569444444444431</v>
      </c>
      <c r="K33" s="297">
        <f t="shared" si="8"/>
        <v>0.97916666666666652</v>
      </c>
      <c r="L33" s="297">
        <f t="shared" si="9"/>
        <v>0.98263888888888873</v>
      </c>
      <c r="M33" s="297">
        <f t="shared" si="10"/>
        <v>0.98958333333333315</v>
      </c>
      <c r="N33" s="297">
        <f t="shared" si="11"/>
        <v>0.99305555555555536</v>
      </c>
      <c r="O33" s="297">
        <f t="shared" si="12"/>
        <v>0.99722222222222201</v>
      </c>
      <c r="P33" s="297">
        <f t="shared" si="13"/>
        <v>0.99999999999999978</v>
      </c>
      <c r="Q33" s="297">
        <f t="shared" si="14"/>
        <v>1.0069444444444442</v>
      </c>
      <c r="R33" s="297">
        <f t="shared" si="15"/>
        <v>1.0138888888888886</v>
      </c>
      <c r="S33" s="297">
        <f t="shared" si="16"/>
        <v>1.0243055555555554</v>
      </c>
      <c r="T33" s="297">
        <f t="shared" si="17"/>
        <v>1.0312499999999998</v>
      </c>
      <c r="U33" s="315">
        <f t="shared" si="18"/>
        <v>1.0381944444444442</v>
      </c>
      <c r="V33" s="585">
        <f>+U33+A24</f>
        <v>1.0590277777777775</v>
      </c>
      <c r="W33" s="308">
        <f t="shared" si="22"/>
        <v>74.959999999999994</v>
      </c>
      <c r="X33" s="298">
        <f t="shared" si="19"/>
        <v>0.1006944444444442</v>
      </c>
      <c r="Y33" s="299">
        <f t="shared" si="2"/>
        <v>29.433103448275926</v>
      </c>
      <c r="Z33" s="300">
        <f t="shared" si="21"/>
        <v>9.0277777777777679E-2</v>
      </c>
    </row>
    <row r="34" spans="2:26" x14ac:dyDescent="0.25">
      <c r="B34" s="54"/>
      <c r="E34" s="14"/>
    </row>
    <row r="36" spans="2:26" x14ac:dyDescent="0.25">
      <c r="C36" s="21" t="s">
        <v>31</v>
      </c>
      <c r="D36" s="21"/>
      <c r="E36" s="22"/>
      <c r="F36" s="22"/>
      <c r="G36" s="23"/>
      <c r="H36" s="23"/>
      <c r="I36" s="24">
        <v>9</v>
      </c>
      <c r="J36" s="22"/>
    </row>
    <row r="37" spans="2:26" x14ac:dyDescent="0.25">
      <c r="C37" s="21" t="s">
        <v>32</v>
      </c>
      <c r="D37" s="21"/>
      <c r="E37" s="22"/>
      <c r="F37" s="22"/>
      <c r="G37" s="23"/>
      <c r="H37" s="23"/>
      <c r="I37" s="24">
        <v>1</v>
      </c>
      <c r="J37" s="22"/>
    </row>
    <row r="38" spans="2:26" x14ac:dyDescent="0.25">
      <c r="C38" s="21" t="s">
        <v>33</v>
      </c>
      <c r="D38" s="21"/>
      <c r="E38" s="22"/>
      <c r="F38" s="22"/>
      <c r="G38" s="23"/>
      <c r="H38" s="23"/>
      <c r="I38" s="24">
        <f>+I36+I37</f>
        <v>10</v>
      </c>
      <c r="J38" s="22"/>
    </row>
    <row r="39" spans="2:26" x14ac:dyDescent="0.25">
      <c r="C39" s="21" t="s">
        <v>34</v>
      </c>
      <c r="D39" s="21"/>
      <c r="E39" s="22"/>
      <c r="F39" s="22"/>
      <c r="G39" s="23"/>
      <c r="H39" s="23"/>
      <c r="I39" s="25">
        <v>71.13</v>
      </c>
      <c r="K39" s="22" t="s">
        <v>35</v>
      </c>
    </row>
    <row r="40" spans="2:26" x14ac:dyDescent="0.25">
      <c r="C40" s="26" t="s">
        <v>36</v>
      </c>
      <c r="D40" s="26"/>
      <c r="E40" s="27"/>
      <c r="F40" s="7"/>
      <c r="G40" s="7"/>
      <c r="H40" s="7"/>
      <c r="I40" s="25">
        <v>66</v>
      </c>
      <c r="K40" s="22" t="s">
        <v>35</v>
      </c>
    </row>
    <row r="43" spans="2:26" ht="36" x14ac:dyDescent="0.55000000000000004">
      <c r="G43" s="596" t="s">
        <v>307</v>
      </c>
    </row>
  </sheetData>
  <mergeCells count="12">
    <mergeCell ref="B14:Z17"/>
    <mergeCell ref="B23:Z23"/>
    <mergeCell ref="B24:B33"/>
    <mergeCell ref="B19:E19"/>
    <mergeCell ref="F19:R19"/>
    <mergeCell ref="W19:W21"/>
    <mergeCell ref="X19:X22"/>
    <mergeCell ref="Y19:Y22"/>
    <mergeCell ref="Z19:Z22"/>
    <mergeCell ref="B20:C20"/>
    <mergeCell ref="B21:D21"/>
    <mergeCell ref="B22:D22"/>
  </mergeCells>
  <pageMargins left="0.7" right="0.7" top="0.75" bottom="0.75" header="0.3" footer="0.3"/>
  <pageSetup paperSize="9" scale="41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3:X71"/>
  <sheetViews>
    <sheetView view="pageBreakPreview" zoomScale="70" zoomScaleNormal="60" zoomScaleSheetLayoutView="70" workbookViewId="0">
      <selection activeCell="B14" sqref="B14:X18"/>
    </sheetView>
  </sheetViews>
  <sheetFormatPr baseColWidth="10" defaultRowHeight="15" x14ac:dyDescent="0.25"/>
  <cols>
    <col min="4" max="4" width="9" customWidth="1"/>
  </cols>
  <sheetData>
    <row r="3" spans="2:24" x14ac:dyDescent="0.25">
      <c r="B3" s="5" t="s">
        <v>0</v>
      </c>
      <c r="C3" s="6"/>
      <c r="D3" s="7"/>
      <c r="E3" s="7"/>
      <c r="F3" s="5" t="s">
        <v>1</v>
      </c>
    </row>
    <row r="4" spans="2:24" x14ac:dyDescent="0.25">
      <c r="B4" s="8"/>
      <c r="C4" s="6"/>
      <c r="D4" s="7"/>
      <c r="E4" s="7"/>
      <c r="F4" s="73"/>
    </row>
    <row r="5" spans="2:24" x14ac:dyDescent="0.25">
      <c r="B5" s="9" t="s">
        <v>2</v>
      </c>
      <c r="C5" s="6"/>
      <c r="D5" s="7"/>
      <c r="E5" s="7"/>
      <c r="F5" s="73">
        <v>200</v>
      </c>
    </row>
    <row r="6" spans="2:24" x14ac:dyDescent="0.25">
      <c r="B6" s="6"/>
      <c r="C6" s="6"/>
      <c r="D6" s="7"/>
      <c r="E6" s="7"/>
      <c r="F6" s="73"/>
    </row>
    <row r="7" spans="2:24" x14ac:dyDescent="0.25">
      <c r="B7" s="6" t="s">
        <v>3</v>
      </c>
      <c r="C7" s="6"/>
      <c r="D7" s="7"/>
      <c r="E7" s="7"/>
      <c r="F7" s="5" t="s">
        <v>403</v>
      </c>
    </row>
    <row r="8" spans="2:24" x14ac:dyDescent="0.25">
      <c r="B8" s="6" t="s">
        <v>4</v>
      </c>
      <c r="C8" s="6"/>
      <c r="D8" s="7"/>
      <c r="E8" s="7"/>
      <c r="F8" s="73" t="s">
        <v>5</v>
      </c>
    </row>
    <row r="9" spans="2:24" x14ac:dyDescent="0.25">
      <c r="B9" s="6" t="s">
        <v>6</v>
      </c>
      <c r="C9" s="10"/>
      <c r="D9" s="11"/>
      <c r="E9" s="7"/>
      <c r="F9" s="73">
        <v>230</v>
      </c>
    </row>
    <row r="10" spans="2:24" x14ac:dyDescent="0.25">
      <c r="B10" s="6" t="s">
        <v>7</v>
      </c>
      <c r="C10" s="6"/>
      <c r="D10" s="7"/>
      <c r="E10" s="7"/>
      <c r="F10" s="5" t="s">
        <v>87</v>
      </c>
    </row>
    <row r="11" spans="2:24" x14ac:dyDescent="0.25">
      <c r="B11" s="6" t="s">
        <v>9</v>
      </c>
      <c r="C11" s="6"/>
      <c r="D11" s="7"/>
      <c r="E11" s="7"/>
      <c r="F11" s="73">
        <v>230</v>
      </c>
    </row>
    <row r="12" spans="2:24" x14ac:dyDescent="0.25">
      <c r="B12" s="6" t="s">
        <v>10</v>
      </c>
      <c r="C12" s="10"/>
      <c r="D12" s="11"/>
      <c r="E12" s="11"/>
      <c r="F12" s="5" t="s">
        <v>11</v>
      </c>
    </row>
    <row r="13" spans="2:24" ht="15.75" thickBot="1" x14ac:dyDescent="0.3"/>
    <row r="14" spans="2:24" ht="15" customHeight="1" x14ac:dyDescent="0.25">
      <c r="B14" s="1580" t="s">
        <v>268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66"/>
    </row>
    <row r="15" spans="2:24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7"/>
      <c r="X15" s="1668"/>
    </row>
    <row r="16" spans="2:24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7"/>
      <c r="W16" s="1667"/>
      <c r="X16" s="1668"/>
    </row>
    <row r="17" spans="1:24" x14ac:dyDescent="0.25">
      <c r="B17" s="1581"/>
      <c r="C17" s="1667"/>
      <c r="D17" s="1667"/>
      <c r="E17" s="1667"/>
      <c r="F17" s="1667"/>
      <c r="G17" s="1667"/>
      <c r="H17" s="1667"/>
      <c r="I17" s="1667"/>
      <c r="J17" s="1667"/>
      <c r="K17" s="1667"/>
      <c r="L17" s="1667"/>
      <c r="M17" s="1667"/>
      <c r="N17" s="1667"/>
      <c r="O17" s="1667"/>
      <c r="P17" s="1667"/>
      <c r="Q17" s="1667"/>
      <c r="R17" s="1667"/>
      <c r="S17" s="1667"/>
      <c r="T17" s="1667"/>
      <c r="U17" s="1667"/>
      <c r="V17" s="1667"/>
      <c r="W17" s="1667"/>
      <c r="X17" s="1668"/>
    </row>
    <row r="18" spans="1:24" ht="15.75" thickBot="1" x14ac:dyDescent="0.3">
      <c r="B18" s="1669"/>
      <c r="C18" s="1670"/>
      <c r="D18" s="1670"/>
      <c r="E18" s="1670"/>
      <c r="F18" s="1670"/>
      <c r="G18" s="1670"/>
      <c r="H18" s="1670"/>
      <c r="I18" s="1670"/>
      <c r="J18" s="1670"/>
      <c r="K18" s="1670"/>
      <c r="L18" s="1670"/>
      <c r="M18" s="1670"/>
      <c r="N18" s="1670"/>
      <c r="O18" s="1670"/>
      <c r="P18" s="1670"/>
      <c r="Q18" s="1670"/>
      <c r="R18" s="1670"/>
      <c r="S18" s="1670"/>
      <c r="T18" s="1670"/>
      <c r="U18" s="1670"/>
      <c r="V18" s="1670"/>
      <c r="W18" s="1670"/>
      <c r="X18" s="1671"/>
    </row>
    <row r="19" spans="1:24" s="12" customFormat="1" x14ac:dyDescent="0.25">
      <c r="B19" s="875"/>
      <c r="C19" s="875"/>
      <c r="D19" s="875"/>
      <c r="E19" s="283">
        <v>0</v>
      </c>
      <c r="F19" s="876">
        <v>8.3333333333333332E-3</v>
      </c>
      <c r="G19" s="876">
        <v>1.0416666666666666E-2</v>
      </c>
      <c r="H19" s="876">
        <v>4.1666666666666666E-3</v>
      </c>
      <c r="I19" s="876">
        <v>4.8611111111111112E-3</v>
      </c>
      <c r="J19" s="876">
        <v>3.472222222222222E-3</v>
      </c>
      <c r="K19" s="876">
        <v>4.8611111111111112E-3</v>
      </c>
      <c r="L19" s="876">
        <v>7.6388888888888886E-3</v>
      </c>
      <c r="M19" s="876">
        <v>3.472222222222222E-3</v>
      </c>
      <c r="N19" s="876">
        <v>4.1666666666666666E-3</v>
      </c>
      <c r="O19" s="876">
        <v>3.472222222222222E-3</v>
      </c>
      <c r="P19" s="876">
        <v>4.8611111111111112E-3</v>
      </c>
      <c r="Q19" s="876">
        <v>3.472222222222222E-3</v>
      </c>
      <c r="R19" s="876">
        <v>1.0416666666666666E-2</v>
      </c>
      <c r="S19" s="876">
        <v>6.9444444444444441E-3</v>
      </c>
      <c r="T19" s="876"/>
      <c r="U19" s="13">
        <f>SUM(E19:S19)</f>
        <v>8.0555555555555561E-2</v>
      </c>
    </row>
    <row r="20" spans="1:24" s="12" customFormat="1" x14ac:dyDescent="0.25">
      <c r="B20" s="281">
        <v>2.7777777777777776E-2</v>
      </c>
      <c r="C20" s="281">
        <v>3.4722222222222224E-2</v>
      </c>
      <c r="D20" s="276"/>
      <c r="E20" s="283">
        <v>0</v>
      </c>
      <c r="F20" s="876">
        <v>6.9444444444444441E-3</v>
      </c>
      <c r="G20" s="876">
        <v>9.7222222222222224E-3</v>
      </c>
      <c r="H20" s="876">
        <v>4.1666666666666666E-3</v>
      </c>
      <c r="I20" s="876">
        <v>4.1666666666666666E-3</v>
      </c>
      <c r="J20" s="876">
        <v>3.472222222222222E-3</v>
      </c>
      <c r="K20" s="876">
        <v>3.472222222222222E-3</v>
      </c>
      <c r="L20" s="876">
        <v>6.2499999999999995E-3</v>
      </c>
      <c r="M20" s="876">
        <v>2.7777777777777779E-3</v>
      </c>
      <c r="N20" s="876">
        <v>3.472222222222222E-3</v>
      </c>
      <c r="O20" s="876">
        <v>2.7777777777777779E-3</v>
      </c>
      <c r="P20" s="876">
        <v>3.472222222222222E-3</v>
      </c>
      <c r="Q20" s="876">
        <v>3.472222222222222E-3</v>
      </c>
      <c r="R20" s="876">
        <v>9.7222222222222224E-3</v>
      </c>
      <c r="S20" s="876">
        <v>5.5555555555555558E-3</v>
      </c>
      <c r="T20" s="876"/>
      <c r="U20" s="13">
        <f>SUM(E20:S20)</f>
        <v>6.9444444444444434E-2</v>
      </c>
    </row>
    <row r="21" spans="1:24" s="12" customFormat="1" ht="15.75" thickBot="1" x14ac:dyDescent="0.3">
      <c r="B21" s="13">
        <v>4.1666666666666664E-2</v>
      </c>
    </row>
    <row r="22" spans="1:24" ht="15.75" thickBot="1" x14ac:dyDescent="0.3">
      <c r="B22" s="1585" t="s">
        <v>12</v>
      </c>
      <c r="C22" s="1586"/>
      <c r="D22" s="1586"/>
      <c r="E22" s="1587"/>
      <c r="F22" s="1574" t="s">
        <v>13</v>
      </c>
      <c r="G22" s="1575"/>
      <c r="H22" s="1575"/>
      <c r="I22" s="1575"/>
      <c r="J22" s="1575"/>
      <c r="K22" s="1575"/>
      <c r="L22" s="1575"/>
      <c r="M22" s="1575"/>
      <c r="N22" s="1575"/>
      <c r="O22" s="1575"/>
      <c r="P22" s="1575"/>
      <c r="Q22" s="1575"/>
      <c r="R22" s="1576"/>
      <c r="S22" s="211" t="s">
        <v>14</v>
      </c>
      <c r="T22" s="211"/>
      <c r="U22" s="1513" t="s">
        <v>24</v>
      </c>
      <c r="V22" s="1517" t="s">
        <v>25</v>
      </c>
      <c r="W22" s="1513" t="s">
        <v>26</v>
      </c>
      <c r="X22" s="1513" t="s">
        <v>49</v>
      </c>
    </row>
    <row r="23" spans="1:24" ht="96.75" thickBot="1" x14ac:dyDescent="0.3">
      <c r="B23" s="1564" t="s">
        <v>15</v>
      </c>
      <c r="C23" s="1704"/>
      <c r="D23" s="1565"/>
      <c r="E23" s="56" t="s">
        <v>88</v>
      </c>
      <c r="F23" s="318" t="s">
        <v>78</v>
      </c>
      <c r="G23" s="319" t="s">
        <v>79</v>
      </c>
      <c r="H23" s="318" t="s">
        <v>80</v>
      </c>
      <c r="I23" s="318" t="s">
        <v>81</v>
      </c>
      <c r="J23" s="318" t="s">
        <v>20</v>
      </c>
      <c r="K23" s="318" t="s">
        <v>89</v>
      </c>
      <c r="L23" s="320" t="s">
        <v>82</v>
      </c>
      <c r="M23" s="318" t="s">
        <v>90</v>
      </c>
      <c r="N23" s="321" t="s">
        <v>84</v>
      </c>
      <c r="O23" s="318" t="s">
        <v>81</v>
      </c>
      <c r="P23" s="318" t="s">
        <v>80</v>
      </c>
      <c r="Q23" s="319" t="s">
        <v>79</v>
      </c>
      <c r="R23" s="318" t="s">
        <v>78</v>
      </c>
      <c r="S23" s="56" t="s">
        <v>91</v>
      </c>
      <c r="T23" s="56" t="s">
        <v>321</v>
      </c>
      <c r="U23" s="1514"/>
      <c r="V23" s="1550"/>
      <c r="W23" s="1514"/>
      <c r="X23" s="1514"/>
    </row>
    <row r="24" spans="1:24" ht="29.25" customHeight="1" thickBot="1" x14ac:dyDescent="0.3">
      <c r="B24" s="1508" t="s">
        <v>28</v>
      </c>
      <c r="C24" s="1509"/>
      <c r="D24" s="1510"/>
      <c r="E24" s="291">
        <v>11</v>
      </c>
      <c r="F24" s="59">
        <v>5.82</v>
      </c>
      <c r="G24" s="59">
        <v>5.81</v>
      </c>
      <c r="H24" s="59">
        <v>3.21</v>
      </c>
      <c r="I24" s="59">
        <v>3.5</v>
      </c>
      <c r="J24" s="59">
        <v>2</v>
      </c>
      <c r="K24" s="59">
        <v>3.19</v>
      </c>
      <c r="L24" s="59">
        <v>0.7</v>
      </c>
      <c r="M24" s="59">
        <v>1.2</v>
      </c>
      <c r="N24" s="59">
        <v>2.5</v>
      </c>
      <c r="O24" s="59">
        <v>2</v>
      </c>
      <c r="P24" s="59">
        <v>3.5</v>
      </c>
      <c r="Q24" s="59">
        <v>3.21</v>
      </c>
      <c r="R24" s="59">
        <v>5.81</v>
      </c>
      <c r="S24" s="293">
        <v>11</v>
      </c>
      <c r="T24" s="630"/>
      <c r="U24" s="1519"/>
      <c r="V24" s="1550"/>
      <c r="W24" s="1514"/>
      <c r="X24" s="1514"/>
    </row>
    <row r="25" spans="1:24" ht="29.25" customHeight="1" thickBot="1" x14ac:dyDescent="0.3">
      <c r="B25" s="1536" t="s">
        <v>29</v>
      </c>
      <c r="C25" s="1537"/>
      <c r="D25" s="1538"/>
      <c r="E25" s="206">
        <f>+E24</f>
        <v>11</v>
      </c>
      <c r="F25" s="228">
        <f t="shared" ref="F25:S25" si="0">+F24</f>
        <v>5.82</v>
      </c>
      <c r="G25" s="228">
        <f t="shared" si="0"/>
        <v>5.81</v>
      </c>
      <c r="H25" s="228">
        <f t="shared" si="0"/>
        <v>3.21</v>
      </c>
      <c r="I25" s="228">
        <f t="shared" si="0"/>
        <v>3.5</v>
      </c>
      <c r="J25" s="228">
        <f t="shared" si="0"/>
        <v>2</v>
      </c>
      <c r="K25" s="228">
        <f t="shared" si="0"/>
        <v>3.19</v>
      </c>
      <c r="L25" s="228">
        <f t="shared" si="0"/>
        <v>0.7</v>
      </c>
      <c r="M25" s="228">
        <f t="shared" si="0"/>
        <v>1.2</v>
      </c>
      <c r="N25" s="228">
        <f t="shared" si="0"/>
        <v>2.5</v>
      </c>
      <c r="O25" s="228">
        <f t="shared" si="0"/>
        <v>2</v>
      </c>
      <c r="P25" s="228">
        <f t="shared" si="0"/>
        <v>3.5</v>
      </c>
      <c r="Q25" s="228">
        <f t="shared" si="0"/>
        <v>3.21</v>
      </c>
      <c r="R25" s="228">
        <f t="shared" si="0"/>
        <v>5.81</v>
      </c>
      <c r="S25" s="294">
        <f t="shared" si="0"/>
        <v>11</v>
      </c>
      <c r="T25" s="414"/>
      <c r="U25" s="193">
        <v>47.48</v>
      </c>
      <c r="V25" s="1550"/>
      <c r="W25" s="1514"/>
      <c r="X25" s="1514"/>
    </row>
    <row r="26" spans="1:24" ht="15.75" thickBot="1" x14ac:dyDescent="0.3">
      <c r="B26" s="1606" t="s">
        <v>48</v>
      </c>
      <c r="C26" s="1607"/>
      <c r="D26" s="1607"/>
      <c r="E26" s="1607"/>
      <c r="F26" s="1607"/>
      <c r="G26" s="1607"/>
      <c r="H26" s="1607"/>
      <c r="I26" s="1607"/>
      <c r="J26" s="1607"/>
      <c r="K26" s="1607"/>
      <c r="L26" s="1607"/>
      <c r="M26" s="1607"/>
      <c r="N26" s="1607"/>
      <c r="O26" s="1607"/>
      <c r="P26" s="1607"/>
      <c r="Q26" s="1607"/>
      <c r="R26" s="1607"/>
      <c r="S26" s="1607"/>
      <c r="T26" s="1607"/>
      <c r="U26" s="1607"/>
      <c r="V26" s="1607"/>
      <c r="W26" s="1607"/>
      <c r="X26" s="1609"/>
    </row>
    <row r="27" spans="1:24" ht="15" customHeight="1" x14ac:dyDescent="0.25">
      <c r="A27" s="54"/>
      <c r="B27" s="1641" t="s">
        <v>30</v>
      </c>
      <c r="C27" s="240">
        <v>1</v>
      </c>
      <c r="D27" s="571">
        <f>+E27-$A$27</f>
        <v>0.17361111111111113</v>
      </c>
      <c r="E27" s="608">
        <v>0.17361111111111113</v>
      </c>
      <c r="F27" s="109">
        <v>0.18055555555555558</v>
      </c>
      <c r="G27" s="109">
        <v>0.1902777777777778</v>
      </c>
      <c r="H27" s="109">
        <v>0.19444444444444448</v>
      </c>
      <c r="I27" s="109">
        <v>0.19861111111111115</v>
      </c>
      <c r="J27" s="109">
        <v>0.20208333333333336</v>
      </c>
      <c r="K27" s="109">
        <v>0.20555555555555557</v>
      </c>
      <c r="L27" s="109">
        <v>0.21180555555555558</v>
      </c>
      <c r="M27" s="109">
        <v>0.21458333333333335</v>
      </c>
      <c r="N27" s="109">
        <v>0.21805555555555556</v>
      </c>
      <c r="O27" s="109">
        <v>0.22083333333333333</v>
      </c>
      <c r="P27" s="109">
        <v>0.22430555555555554</v>
      </c>
      <c r="Q27" s="109">
        <v>0.22777777777777775</v>
      </c>
      <c r="R27" s="109">
        <v>0.23749999999999996</v>
      </c>
      <c r="S27" s="1001">
        <v>0.24305555555555552</v>
      </c>
      <c r="T27" s="744"/>
      <c r="U27" s="502">
        <f>+U25</f>
        <v>47.48</v>
      </c>
      <c r="V27" s="32">
        <f>+S27-E27</f>
        <v>6.9444444444444392E-2</v>
      </c>
      <c r="W27" s="45">
        <f t="shared" ref="W27:W58" si="1">60*$I$64/(V27*60*24)</f>
        <v>28.488000000000021</v>
      </c>
      <c r="X27" s="64"/>
    </row>
    <row r="28" spans="1:24" x14ac:dyDescent="0.25">
      <c r="B28" s="1642"/>
      <c r="C28" s="235">
        <v>2</v>
      </c>
      <c r="D28" s="344">
        <f>+E28-$A$27</f>
        <v>0.20138888888888887</v>
      </c>
      <c r="E28" s="609">
        <v>0.20138888888888887</v>
      </c>
      <c r="F28" s="598">
        <v>0.20972222222222223</v>
      </c>
      <c r="G28" s="598">
        <v>0.22013888888888891</v>
      </c>
      <c r="H28" s="598">
        <v>0.22430555555555556</v>
      </c>
      <c r="I28" s="598">
        <v>0.22916666666666666</v>
      </c>
      <c r="J28" s="598">
        <v>0.23263888888888887</v>
      </c>
      <c r="K28" s="598">
        <v>0.23749999999999996</v>
      </c>
      <c r="L28" s="598">
        <v>0.24513888888888882</v>
      </c>
      <c r="M28" s="598">
        <v>0.24861111111111103</v>
      </c>
      <c r="N28" s="598">
        <v>0.25277777777777766</v>
      </c>
      <c r="O28" s="598">
        <v>0.25624999999999987</v>
      </c>
      <c r="P28" s="598">
        <v>0.26111111111111096</v>
      </c>
      <c r="Q28" s="598">
        <v>0.26458333333333317</v>
      </c>
      <c r="R28" s="598">
        <v>0.27499999999999986</v>
      </c>
      <c r="S28" s="598">
        <v>0.28194444444444428</v>
      </c>
      <c r="T28" s="745"/>
      <c r="U28" s="503">
        <f>+U27</f>
        <v>47.48</v>
      </c>
      <c r="V28" s="36">
        <f t="shared" ref="V28:V58" si="2">+S28-E28</f>
        <v>8.0555555555555408E-2</v>
      </c>
      <c r="W28" s="49">
        <f t="shared" si="1"/>
        <v>24.558620689655218</v>
      </c>
      <c r="X28" s="50">
        <f>+E28-E27</f>
        <v>2.7777777777777735E-2</v>
      </c>
    </row>
    <row r="29" spans="1:24" x14ac:dyDescent="0.25">
      <c r="B29" s="1642"/>
      <c r="C29" s="235">
        <v>3</v>
      </c>
      <c r="D29" s="344"/>
      <c r="E29" s="609">
        <v>0.22569444444444442</v>
      </c>
      <c r="F29" s="598">
        <v>0.23402777777777778</v>
      </c>
      <c r="G29" s="598">
        <v>0.24444444444444446</v>
      </c>
      <c r="H29" s="598">
        <v>0.24861111111111112</v>
      </c>
      <c r="I29" s="598">
        <v>0.25347222222222221</v>
      </c>
      <c r="J29" s="598">
        <v>0.25694444444444442</v>
      </c>
      <c r="K29" s="598">
        <v>0.26180555555555551</v>
      </c>
      <c r="L29" s="598">
        <v>0.26944444444444438</v>
      </c>
      <c r="M29" s="598">
        <v>0.27291666666666659</v>
      </c>
      <c r="N29" s="598">
        <v>0.27708333333333324</v>
      </c>
      <c r="O29" s="598">
        <v>0.28055555555555545</v>
      </c>
      <c r="P29" s="598">
        <v>0.28541666666666654</v>
      </c>
      <c r="Q29" s="598">
        <v>0.28888888888888875</v>
      </c>
      <c r="R29" s="598">
        <v>0.29930555555555544</v>
      </c>
      <c r="S29" s="598">
        <v>0.30624999999999986</v>
      </c>
      <c r="T29" s="745"/>
      <c r="U29" s="503">
        <f t="shared" ref="U29:U58" si="3">+U28</f>
        <v>47.48</v>
      </c>
      <c r="V29" s="36">
        <f t="shared" si="2"/>
        <v>8.0555555555555436E-2</v>
      </c>
      <c r="W29" s="49">
        <f t="shared" si="1"/>
        <v>24.558620689655207</v>
      </c>
      <c r="X29" s="50">
        <f t="shared" ref="X29:X58" si="4">+E29-E28</f>
        <v>2.4305555555555552E-2</v>
      </c>
    </row>
    <row r="30" spans="1:24" x14ac:dyDescent="0.25">
      <c r="B30" s="1642"/>
      <c r="C30" s="235">
        <v>4</v>
      </c>
      <c r="D30" s="344"/>
      <c r="E30" s="609">
        <v>0.24999999999999997</v>
      </c>
      <c r="F30" s="598">
        <v>0.2583333333333333</v>
      </c>
      <c r="G30" s="598">
        <v>0.26874999999999999</v>
      </c>
      <c r="H30" s="598">
        <v>0.27291666666666664</v>
      </c>
      <c r="I30" s="598">
        <v>0.27777777777777773</v>
      </c>
      <c r="J30" s="598">
        <v>0.28124999999999994</v>
      </c>
      <c r="K30" s="598">
        <v>0.28611111111111104</v>
      </c>
      <c r="L30" s="598">
        <v>0.2937499999999999</v>
      </c>
      <c r="M30" s="598">
        <v>0.29722222222222211</v>
      </c>
      <c r="N30" s="598">
        <v>0.30138888888888876</v>
      </c>
      <c r="O30" s="598">
        <v>0.30486111111111097</v>
      </c>
      <c r="P30" s="598">
        <v>0.30972222222222207</v>
      </c>
      <c r="Q30" s="598">
        <v>0.31319444444444428</v>
      </c>
      <c r="R30" s="598">
        <v>0.32361111111111096</v>
      </c>
      <c r="S30" s="598">
        <v>0.33055555555555538</v>
      </c>
      <c r="T30" s="745"/>
      <c r="U30" s="503">
        <f t="shared" si="3"/>
        <v>47.48</v>
      </c>
      <c r="V30" s="36">
        <f t="shared" si="2"/>
        <v>8.0555555555555408E-2</v>
      </c>
      <c r="W30" s="49">
        <f t="shared" si="1"/>
        <v>24.558620689655218</v>
      </c>
      <c r="X30" s="50">
        <f t="shared" si="4"/>
        <v>2.4305555555555552E-2</v>
      </c>
    </row>
    <row r="31" spans="1:24" x14ac:dyDescent="0.25">
      <c r="B31" s="1642"/>
      <c r="C31" s="235">
        <v>5</v>
      </c>
      <c r="D31" s="344"/>
      <c r="E31" s="609">
        <v>0.27430555555555552</v>
      </c>
      <c r="F31" s="598">
        <v>0.28263888888888888</v>
      </c>
      <c r="G31" s="598">
        <v>0.29305555555555557</v>
      </c>
      <c r="H31" s="598">
        <v>0.29722222222222222</v>
      </c>
      <c r="I31" s="598">
        <v>0.30208333333333331</v>
      </c>
      <c r="J31" s="598">
        <v>0.30555555555555552</v>
      </c>
      <c r="K31" s="598">
        <v>0.31041666666666662</v>
      </c>
      <c r="L31" s="598">
        <v>0.31805555555555548</v>
      </c>
      <c r="M31" s="598">
        <v>0.32152777777777769</v>
      </c>
      <c r="N31" s="598">
        <v>0.32569444444444434</v>
      </c>
      <c r="O31" s="598">
        <v>0.32916666666666655</v>
      </c>
      <c r="P31" s="598">
        <v>0.33402777777777765</v>
      </c>
      <c r="Q31" s="598">
        <v>0.33749999999999986</v>
      </c>
      <c r="R31" s="598">
        <v>0.34791666666666654</v>
      </c>
      <c r="S31" s="598">
        <v>0.35486111111111096</v>
      </c>
      <c r="T31" s="745"/>
      <c r="U31" s="503">
        <f t="shared" si="3"/>
        <v>47.48</v>
      </c>
      <c r="V31" s="36">
        <f t="shared" si="2"/>
        <v>8.0555555555555436E-2</v>
      </c>
      <c r="W31" s="49">
        <f t="shared" si="1"/>
        <v>24.558620689655207</v>
      </c>
      <c r="X31" s="50">
        <f t="shared" si="4"/>
        <v>2.4305555555555552E-2</v>
      </c>
    </row>
    <row r="32" spans="1:24" x14ac:dyDescent="0.25">
      <c r="B32" s="1642"/>
      <c r="C32" s="235">
        <v>6</v>
      </c>
      <c r="D32" s="344"/>
      <c r="E32" s="609">
        <v>0.2986111111111111</v>
      </c>
      <c r="F32" s="598">
        <v>0.30694444444444446</v>
      </c>
      <c r="G32" s="598">
        <v>0.31736111111111115</v>
      </c>
      <c r="H32" s="598">
        <v>0.3215277777777778</v>
      </c>
      <c r="I32" s="598">
        <v>0.3263888888888889</v>
      </c>
      <c r="J32" s="598">
        <v>0.3298611111111111</v>
      </c>
      <c r="K32" s="598">
        <v>0.3347222222222222</v>
      </c>
      <c r="L32" s="598">
        <v>0.34236111111111106</v>
      </c>
      <c r="M32" s="598">
        <v>0.34583333333333327</v>
      </c>
      <c r="N32" s="598">
        <v>0.34999999999999992</v>
      </c>
      <c r="O32" s="598">
        <v>0.35347222222222213</v>
      </c>
      <c r="P32" s="598">
        <v>0.35833333333333323</v>
      </c>
      <c r="Q32" s="598">
        <v>0.36180555555555544</v>
      </c>
      <c r="R32" s="598">
        <v>0.37222222222222212</v>
      </c>
      <c r="S32" s="598">
        <v>0.37916666666666654</v>
      </c>
      <c r="T32" s="745"/>
      <c r="U32" s="503">
        <f t="shared" si="3"/>
        <v>47.48</v>
      </c>
      <c r="V32" s="36">
        <f t="shared" si="2"/>
        <v>8.0555555555555436E-2</v>
      </c>
      <c r="W32" s="49">
        <f t="shared" si="1"/>
        <v>24.558620689655207</v>
      </c>
      <c r="X32" s="50">
        <f t="shared" si="4"/>
        <v>2.430555555555558E-2</v>
      </c>
    </row>
    <row r="33" spans="2:24" x14ac:dyDescent="0.25">
      <c r="B33" s="1642"/>
      <c r="C33" s="235">
        <v>7</v>
      </c>
      <c r="D33" s="345"/>
      <c r="E33" s="609">
        <v>0.32291666666666669</v>
      </c>
      <c r="F33" s="598">
        <v>0.33125000000000004</v>
      </c>
      <c r="G33" s="598">
        <v>0.34166666666666673</v>
      </c>
      <c r="H33" s="598">
        <v>0.34583333333333338</v>
      </c>
      <c r="I33" s="598">
        <v>0.35069444444444448</v>
      </c>
      <c r="J33" s="598">
        <v>0.35416666666666669</v>
      </c>
      <c r="K33" s="598">
        <v>0.35902777777777778</v>
      </c>
      <c r="L33" s="598">
        <v>0.36666666666666664</v>
      </c>
      <c r="M33" s="598">
        <v>0.37013888888888885</v>
      </c>
      <c r="N33" s="598">
        <v>0.3743055555555555</v>
      </c>
      <c r="O33" s="598">
        <v>0.37777777777777771</v>
      </c>
      <c r="P33" s="598">
        <v>0.38263888888888881</v>
      </c>
      <c r="Q33" s="598">
        <v>0.38611111111111102</v>
      </c>
      <c r="R33" s="598">
        <v>0.3965277777777777</v>
      </c>
      <c r="S33" s="598">
        <v>0.40347222222222212</v>
      </c>
      <c r="T33" s="745"/>
      <c r="U33" s="503">
        <f t="shared" si="3"/>
        <v>47.48</v>
      </c>
      <c r="V33" s="36">
        <f t="shared" si="2"/>
        <v>8.0555555555555436E-2</v>
      </c>
      <c r="W33" s="49">
        <f t="shared" si="1"/>
        <v>24.558620689655207</v>
      </c>
      <c r="X33" s="50">
        <f t="shared" si="4"/>
        <v>2.430555555555558E-2</v>
      </c>
    </row>
    <row r="34" spans="2:24" x14ac:dyDescent="0.25">
      <c r="B34" s="1642"/>
      <c r="C34" s="235">
        <v>8</v>
      </c>
      <c r="D34" s="345"/>
      <c r="E34" s="609">
        <v>0.34722222222222227</v>
      </c>
      <c r="F34" s="598">
        <v>0.35555555555555562</v>
      </c>
      <c r="G34" s="598">
        <v>0.36597222222222231</v>
      </c>
      <c r="H34" s="598">
        <v>0.37013888888888896</v>
      </c>
      <c r="I34" s="598">
        <v>0.37500000000000006</v>
      </c>
      <c r="J34" s="598">
        <v>0.37847222222222227</v>
      </c>
      <c r="K34" s="598">
        <v>0.38333333333333336</v>
      </c>
      <c r="L34" s="598">
        <v>0.39097222222222222</v>
      </c>
      <c r="M34" s="598">
        <v>0.39444444444444443</v>
      </c>
      <c r="N34" s="598">
        <v>0.39861111111111108</v>
      </c>
      <c r="O34" s="598">
        <v>0.40208333333333329</v>
      </c>
      <c r="P34" s="598">
        <v>0.40694444444444439</v>
      </c>
      <c r="Q34" s="598">
        <v>0.4104166666666666</v>
      </c>
      <c r="R34" s="598">
        <v>0.42083333333333328</v>
      </c>
      <c r="S34" s="598">
        <v>0.4277777777777777</v>
      </c>
      <c r="T34" s="745"/>
      <c r="U34" s="503">
        <f t="shared" si="3"/>
        <v>47.48</v>
      </c>
      <c r="V34" s="36">
        <f t="shared" si="2"/>
        <v>8.0555555555555436E-2</v>
      </c>
      <c r="W34" s="49">
        <f t="shared" si="1"/>
        <v>24.558620689655207</v>
      </c>
      <c r="X34" s="50">
        <f t="shared" si="4"/>
        <v>2.430555555555558E-2</v>
      </c>
    </row>
    <row r="35" spans="2:24" x14ac:dyDescent="0.25">
      <c r="B35" s="1642"/>
      <c r="C35" s="235">
        <v>9</v>
      </c>
      <c r="D35" s="345"/>
      <c r="E35" s="609">
        <v>0.37152777777777785</v>
      </c>
      <c r="F35" s="598">
        <v>0.3798611111111112</v>
      </c>
      <c r="G35" s="598">
        <v>0.39027777777777789</v>
      </c>
      <c r="H35" s="598">
        <v>0.39444444444444454</v>
      </c>
      <c r="I35" s="598">
        <v>0.39930555555555564</v>
      </c>
      <c r="J35" s="598">
        <v>0.40277777777777785</v>
      </c>
      <c r="K35" s="598">
        <v>0.40763888888888894</v>
      </c>
      <c r="L35" s="598">
        <v>0.4152777777777778</v>
      </c>
      <c r="M35" s="598">
        <v>0.41875000000000001</v>
      </c>
      <c r="N35" s="598">
        <v>0.42291666666666666</v>
      </c>
      <c r="O35" s="598">
        <v>0.42638888888888887</v>
      </c>
      <c r="P35" s="598">
        <v>0.43124999999999997</v>
      </c>
      <c r="Q35" s="598">
        <v>0.43472222222222218</v>
      </c>
      <c r="R35" s="598">
        <v>0.44513888888888886</v>
      </c>
      <c r="S35" s="598">
        <v>0.45208333333333328</v>
      </c>
      <c r="T35" s="745"/>
      <c r="U35" s="503">
        <f t="shared" si="3"/>
        <v>47.48</v>
      </c>
      <c r="V35" s="36">
        <f t="shared" si="2"/>
        <v>8.0555555555555436E-2</v>
      </c>
      <c r="W35" s="49">
        <f t="shared" si="1"/>
        <v>24.558620689655207</v>
      </c>
      <c r="X35" s="50">
        <f t="shared" si="4"/>
        <v>2.430555555555558E-2</v>
      </c>
    </row>
    <row r="36" spans="2:24" x14ac:dyDescent="0.25">
      <c r="B36" s="1642"/>
      <c r="C36" s="235">
        <v>10</v>
      </c>
      <c r="D36" s="345"/>
      <c r="E36" s="609">
        <v>0.39583333333333343</v>
      </c>
      <c r="F36" s="598">
        <v>0.40416666666666679</v>
      </c>
      <c r="G36" s="598">
        <v>0.41458333333333347</v>
      </c>
      <c r="H36" s="598">
        <v>0.41875000000000012</v>
      </c>
      <c r="I36" s="598">
        <v>0.42361111111111122</v>
      </c>
      <c r="J36" s="598">
        <v>0.42708333333333343</v>
      </c>
      <c r="K36" s="598">
        <v>0.43194444444444452</v>
      </c>
      <c r="L36" s="598">
        <v>0.43958333333333338</v>
      </c>
      <c r="M36" s="598">
        <v>0.44305555555555559</v>
      </c>
      <c r="N36" s="598">
        <v>0.44722222222222224</v>
      </c>
      <c r="O36" s="598">
        <v>0.45069444444444445</v>
      </c>
      <c r="P36" s="598">
        <v>0.45555555555555555</v>
      </c>
      <c r="Q36" s="598">
        <v>0.45902777777777776</v>
      </c>
      <c r="R36" s="598">
        <v>0.46944444444444444</v>
      </c>
      <c r="S36" s="598">
        <v>0.47638888888888886</v>
      </c>
      <c r="T36" s="745"/>
      <c r="U36" s="503">
        <f t="shared" si="3"/>
        <v>47.48</v>
      </c>
      <c r="V36" s="36">
        <f t="shared" si="2"/>
        <v>8.0555555555555436E-2</v>
      </c>
      <c r="W36" s="49">
        <f t="shared" si="1"/>
        <v>24.558620689655207</v>
      </c>
      <c r="X36" s="50">
        <f t="shared" si="4"/>
        <v>2.430555555555558E-2</v>
      </c>
    </row>
    <row r="37" spans="2:24" x14ac:dyDescent="0.25">
      <c r="B37" s="1642"/>
      <c r="C37" s="235">
        <v>11</v>
      </c>
      <c r="D37" s="345"/>
      <c r="E37" s="609">
        <v>0.42013888888888901</v>
      </c>
      <c r="F37" s="598">
        <v>0.42847222222222237</v>
      </c>
      <c r="G37" s="598">
        <v>0.43888888888888905</v>
      </c>
      <c r="H37" s="598">
        <v>0.4430555555555557</v>
      </c>
      <c r="I37" s="598">
        <v>0.4479166666666668</v>
      </c>
      <c r="J37" s="598">
        <v>0.45138888888888901</v>
      </c>
      <c r="K37" s="598">
        <v>0.4562500000000001</v>
      </c>
      <c r="L37" s="598">
        <v>0.46388888888888896</v>
      </c>
      <c r="M37" s="598">
        <v>0.46736111111111117</v>
      </c>
      <c r="N37" s="598">
        <v>0.47152777777777782</v>
      </c>
      <c r="O37" s="598">
        <v>0.47500000000000003</v>
      </c>
      <c r="P37" s="598">
        <v>0.47986111111111113</v>
      </c>
      <c r="Q37" s="598">
        <v>0.48333333333333334</v>
      </c>
      <c r="R37" s="598">
        <v>0.49375000000000002</v>
      </c>
      <c r="S37" s="598">
        <v>0.50069444444444444</v>
      </c>
      <c r="T37" s="745"/>
      <c r="U37" s="503">
        <f t="shared" si="3"/>
        <v>47.48</v>
      </c>
      <c r="V37" s="36">
        <f t="shared" si="2"/>
        <v>8.0555555555555436E-2</v>
      </c>
      <c r="W37" s="49">
        <f t="shared" si="1"/>
        <v>24.558620689655207</v>
      </c>
      <c r="X37" s="50">
        <f t="shared" si="4"/>
        <v>2.430555555555558E-2</v>
      </c>
    </row>
    <row r="38" spans="2:24" x14ac:dyDescent="0.25">
      <c r="B38" s="1642"/>
      <c r="C38" s="235">
        <v>12</v>
      </c>
      <c r="D38" s="345"/>
      <c r="E38" s="609">
        <v>0.44444444444444459</v>
      </c>
      <c r="F38" s="598">
        <v>0.45277777777777795</v>
      </c>
      <c r="G38" s="598">
        <v>0.46319444444444463</v>
      </c>
      <c r="H38" s="598">
        <v>0.46736111111111128</v>
      </c>
      <c r="I38" s="598">
        <v>0.47222222222222238</v>
      </c>
      <c r="J38" s="598">
        <v>0.47569444444444459</v>
      </c>
      <c r="K38" s="598">
        <v>0.48055555555555568</v>
      </c>
      <c r="L38" s="598">
        <v>0.48819444444444454</v>
      </c>
      <c r="M38" s="598">
        <v>0.49166666666666675</v>
      </c>
      <c r="N38" s="598">
        <v>0.4958333333333334</v>
      </c>
      <c r="O38" s="598">
        <v>0.49930555555555561</v>
      </c>
      <c r="P38" s="598">
        <v>0.50416666666666665</v>
      </c>
      <c r="Q38" s="598">
        <v>0.50763888888888886</v>
      </c>
      <c r="R38" s="598">
        <v>0.51805555555555549</v>
      </c>
      <c r="S38" s="598">
        <v>0.52499999999999991</v>
      </c>
      <c r="T38" s="745"/>
      <c r="U38" s="503">
        <f t="shared" si="3"/>
        <v>47.48</v>
      </c>
      <c r="V38" s="36">
        <f t="shared" si="2"/>
        <v>8.0555555555555325E-2</v>
      </c>
      <c r="W38" s="49">
        <f t="shared" si="1"/>
        <v>24.558620689655239</v>
      </c>
      <c r="X38" s="50">
        <f t="shared" si="4"/>
        <v>2.430555555555558E-2</v>
      </c>
    </row>
    <row r="39" spans="2:24" x14ac:dyDescent="0.25">
      <c r="B39" s="1642"/>
      <c r="C39" s="235">
        <v>13</v>
      </c>
      <c r="D39" s="345"/>
      <c r="E39" s="609">
        <v>0.46875000000000017</v>
      </c>
      <c r="F39" s="598">
        <v>0.47708333333333353</v>
      </c>
      <c r="G39" s="598">
        <v>0.48750000000000021</v>
      </c>
      <c r="H39" s="598">
        <v>0.49166666666666686</v>
      </c>
      <c r="I39" s="598">
        <v>0.49652777777777796</v>
      </c>
      <c r="J39" s="598">
        <v>0.50000000000000022</v>
      </c>
      <c r="K39" s="598">
        <v>0.50486111111111132</v>
      </c>
      <c r="L39" s="598">
        <v>0.51250000000000018</v>
      </c>
      <c r="M39" s="598">
        <v>0.51597222222222239</v>
      </c>
      <c r="N39" s="598">
        <v>0.52013888888888904</v>
      </c>
      <c r="O39" s="598">
        <v>0.52361111111111125</v>
      </c>
      <c r="P39" s="598">
        <v>0.52847222222222234</v>
      </c>
      <c r="Q39" s="598">
        <v>0.53194444444444455</v>
      </c>
      <c r="R39" s="598">
        <v>0.54236111111111129</v>
      </c>
      <c r="S39" s="598">
        <v>0.54930555555555571</v>
      </c>
      <c r="T39" s="745"/>
      <c r="U39" s="503">
        <f t="shared" si="3"/>
        <v>47.48</v>
      </c>
      <c r="V39" s="36">
        <f t="shared" si="2"/>
        <v>8.0555555555555547E-2</v>
      </c>
      <c r="W39" s="49">
        <f t="shared" si="1"/>
        <v>24.558620689655172</v>
      </c>
      <c r="X39" s="50">
        <f t="shared" si="4"/>
        <v>2.430555555555558E-2</v>
      </c>
    </row>
    <row r="40" spans="2:24" x14ac:dyDescent="0.25">
      <c r="B40" s="1642"/>
      <c r="C40" s="235">
        <v>14</v>
      </c>
      <c r="D40" s="345"/>
      <c r="E40" s="609">
        <v>0.49305555555555575</v>
      </c>
      <c r="F40" s="598">
        <v>0.50138888888888911</v>
      </c>
      <c r="G40" s="598">
        <v>0.51180555555555585</v>
      </c>
      <c r="H40" s="598">
        <v>0.5159722222222225</v>
      </c>
      <c r="I40" s="598">
        <v>0.52083333333333359</v>
      </c>
      <c r="J40" s="598">
        <v>0.5243055555555558</v>
      </c>
      <c r="K40" s="598">
        <v>0.5291666666666669</v>
      </c>
      <c r="L40" s="598">
        <v>0.53680555555555576</v>
      </c>
      <c r="M40" s="598">
        <v>0.54027777777777797</v>
      </c>
      <c r="N40" s="598">
        <v>0.54444444444444462</v>
      </c>
      <c r="O40" s="598">
        <v>0.54791666666666683</v>
      </c>
      <c r="P40" s="598">
        <v>0.55277777777777792</v>
      </c>
      <c r="Q40" s="598">
        <v>0.55625000000000013</v>
      </c>
      <c r="R40" s="598">
        <v>0.56666666666666687</v>
      </c>
      <c r="S40" s="598">
        <v>0.57361111111111129</v>
      </c>
      <c r="T40" s="745"/>
      <c r="U40" s="503">
        <f t="shared" si="3"/>
        <v>47.48</v>
      </c>
      <c r="V40" s="36">
        <f t="shared" si="2"/>
        <v>8.0555555555555547E-2</v>
      </c>
      <c r="W40" s="49">
        <f t="shared" si="1"/>
        <v>24.558620689655172</v>
      </c>
      <c r="X40" s="50">
        <f t="shared" si="4"/>
        <v>2.430555555555558E-2</v>
      </c>
    </row>
    <row r="41" spans="2:24" x14ac:dyDescent="0.25">
      <c r="B41" s="1642"/>
      <c r="C41" s="235">
        <v>15</v>
      </c>
      <c r="D41" s="345"/>
      <c r="E41" s="609">
        <v>0.51736111111111127</v>
      </c>
      <c r="F41" s="598">
        <v>0.52569444444444469</v>
      </c>
      <c r="G41" s="598">
        <v>0.53611111111111143</v>
      </c>
      <c r="H41" s="598">
        <v>0.54027777777777808</v>
      </c>
      <c r="I41" s="598">
        <v>0.54513888888888917</v>
      </c>
      <c r="J41" s="598">
        <v>0.54861111111111138</v>
      </c>
      <c r="K41" s="598">
        <v>0.55347222222222248</v>
      </c>
      <c r="L41" s="598">
        <v>0.56111111111111134</v>
      </c>
      <c r="M41" s="598">
        <v>0.56458333333333355</v>
      </c>
      <c r="N41" s="598">
        <v>0.5687500000000002</v>
      </c>
      <c r="O41" s="598">
        <v>0.57222222222222241</v>
      </c>
      <c r="P41" s="598">
        <v>0.5770833333333335</v>
      </c>
      <c r="Q41" s="598">
        <v>0.58055555555555571</v>
      </c>
      <c r="R41" s="598">
        <v>0.59097222222222245</v>
      </c>
      <c r="S41" s="598">
        <v>0.59791666666666687</v>
      </c>
      <c r="T41" s="745"/>
      <c r="U41" s="503">
        <f t="shared" si="3"/>
        <v>47.48</v>
      </c>
      <c r="V41" s="36">
        <f t="shared" si="2"/>
        <v>8.0555555555555602E-2</v>
      </c>
      <c r="W41" s="49">
        <f t="shared" si="1"/>
        <v>24.558620689655157</v>
      </c>
      <c r="X41" s="50">
        <f t="shared" si="4"/>
        <v>2.4305555555555525E-2</v>
      </c>
    </row>
    <row r="42" spans="2:24" x14ac:dyDescent="0.25">
      <c r="B42" s="1642"/>
      <c r="C42" s="235">
        <v>16</v>
      </c>
      <c r="D42" s="345"/>
      <c r="E42" s="609">
        <v>0.54166666666666685</v>
      </c>
      <c r="F42" s="598">
        <v>0.55000000000000027</v>
      </c>
      <c r="G42" s="598">
        <v>0.56041666666666701</v>
      </c>
      <c r="H42" s="598">
        <v>0.56458333333333366</v>
      </c>
      <c r="I42" s="598">
        <v>0.56944444444444475</v>
      </c>
      <c r="J42" s="598">
        <v>0.57291666666666696</v>
      </c>
      <c r="K42" s="598">
        <v>0.57777777777777806</v>
      </c>
      <c r="L42" s="598">
        <v>0.58541666666666692</v>
      </c>
      <c r="M42" s="598">
        <v>0.58888888888888913</v>
      </c>
      <c r="N42" s="598">
        <v>0.59305555555555578</v>
      </c>
      <c r="O42" s="598">
        <v>0.59652777777777799</v>
      </c>
      <c r="P42" s="598">
        <v>0.60138888888888908</v>
      </c>
      <c r="Q42" s="598">
        <v>0.60486111111111129</v>
      </c>
      <c r="R42" s="598">
        <v>0.61527777777777803</v>
      </c>
      <c r="S42" s="598">
        <v>0.62222222222222245</v>
      </c>
      <c r="T42" s="745"/>
      <c r="U42" s="503">
        <f t="shared" si="3"/>
        <v>47.48</v>
      </c>
      <c r="V42" s="36">
        <f t="shared" si="2"/>
        <v>8.0555555555555602E-2</v>
      </c>
      <c r="W42" s="49">
        <f t="shared" si="1"/>
        <v>24.558620689655157</v>
      </c>
      <c r="X42" s="50">
        <f t="shared" si="4"/>
        <v>2.430555555555558E-2</v>
      </c>
    </row>
    <row r="43" spans="2:24" x14ac:dyDescent="0.25">
      <c r="B43" s="1642"/>
      <c r="C43" s="235">
        <v>17</v>
      </c>
      <c r="D43" s="345"/>
      <c r="E43" s="609">
        <v>0.56597222222222243</v>
      </c>
      <c r="F43" s="598">
        <v>0.57430555555555585</v>
      </c>
      <c r="G43" s="598">
        <v>0.58472222222222259</v>
      </c>
      <c r="H43" s="598">
        <v>0.58888888888888924</v>
      </c>
      <c r="I43" s="598">
        <v>0.59375000000000033</v>
      </c>
      <c r="J43" s="598">
        <v>0.59722222222222254</v>
      </c>
      <c r="K43" s="598">
        <v>0.60208333333333364</v>
      </c>
      <c r="L43" s="598">
        <v>0.6097222222222225</v>
      </c>
      <c r="M43" s="598">
        <v>0.61319444444444471</v>
      </c>
      <c r="N43" s="598">
        <v>0.61736111111111136</v>
      </c>
      <c r="O43" s="598">
        <v>0.62083333333333357</v>
      </c>
      <c r="P43" s="598">
        <v>0.62569444444444466</v>
      </c>
      <c r="Q43" s="598">
        <v>0.62916666666666687</v>
      </c>
      <c r="R43" s="598">
        <v>0.63958333333333361</v>
      </c>
      <c r="S43" s="598">
        <v>0.64652777777777803</v>
      </c>
      <c r="T43" s="745"/>
      <c r="U43" s="503">
        <f t="shared" si="3"/>
        <v>47.48</v>
      </c>
      <c r="V43" s="36">
        <f t="shared" si="2"/>
        <v>8.0555555555555602E-2</v>
      </c>
      <c r="W43" s="49">
        <f t="shared" si="1"/>
        <v>24.558620689655157</v>
      </c>
      <c r="X43" s="50">
        <f t="shared" si="4"/>
        <v>2.430555555555558E-2</v>
      </c>
    </row>
    <row r="44" spans="2:24" x14ac:dyDescent="0.25">
      <c r="B44" s="1642"/>
      <c r="C44" s="235">
        <v>18</v>
      </c>
      <c r="D44" s="345"/>
      <c r="E44" s="609">
        <v>0.59027777777777801</v>
      </c>
      <c r="F44" s="598">
        <v>0.59861111111111143</v>
      </c>
      <c r="G44" s="598">
        <v>0.60902777777777817</v>
      </c>
      <c r="H44" s="598">
        <v>0.61319444444444482</v>
      </c>
      <c r="I44" s="598">
        <v>0.61805555555555591</v>
      </c>
      <c r="J44" s="598">
        <v>0.62152777777777812</v>
      </c>
      <c r="K44" s="598">
        <v>0.62638888888888922</v>
      </c>
      <c r="L44" s="598">
        <v>0.63402777777777808</v>
      </c>
      <c r="M44" s="598">
        <v>0.63750000000000029</v>
      </c>
      <c r="N44" s="598">
        <v>0.64166666666666694</v>
      </c>
      <c r="O44" s="598">
        <v>0.64513888888888915</v>
      </c>
      <c r="P44" s="598">
        <v>0.65000000000000024</v>
      </c>
      <c r="Q44" s="598">
        <v>0.65347222222222245</v>
      </c>
      <c r="R44" s="598">
        <v>0.66388888888888919</v>
      </c>
      <c r="S44" s="598">
        <v>0.67083333333333361</v>
      </c>
      <c r="T44" s="745"/>
      <c r="U44" s="503">
        <f t="shared" si="3"/>
        <v>47.48</v>
      </c>
      <c r="V44" s="36">
        <f t="shared" si="2"/>
        <v>8.0555555555555602E-2</v>
      </c>
      <c r="W44" s="49">
        <f t="shared" si="1"/>
        <v>24.558620689655157</v>
      </c>
      <c r="X44" s="50">
        <f t="shared" si="4"/>
        <v>2.430555555555558E-2</v>
      </c>
    </row>
    <row r="45" spans="2:24" x14ac:dyDescent="0.25">
      <c r="B45" s="1642"/>
      <c r="C45" s="235">
        <v>19</v>
      </c>
      <c r="D45" s="345"/>
      <c r="E45" s="609">
        <v>0.61458333333333359</v>
      </c>
      <c r="F45" s="598">
        <v>0.62291666666666701</v>
      </c>
      <c r="G45" s="598">
        <v>0.63333333333333375</v>
      </c>
      <c r="H45" s="598">
        <v>0.6375000000000004</v>
      </c>
      <c r="I45" s="598">
        <v>0.64236111111111149</v>
      </c>
      <c r="J45" s="598">
        <v>0.6458333333333337</v>
      </c>
      <c r="K45" s="598">
        <v>0.6506944444444448</v>
      </c>
      <c r="L45" s="598">
        <v>0.65833333333333366</v>
      </c>
      <c r="M45" s="598">
        <v>0.66180555555555587</v>
      </c>
      <c r="N45" s="598">
        <v>0.66597222222222252</v>
      </c>
      <c r="O45" s="598">
        <v>0.66944444444444473</v>
      </c>
      <c r="P45" s="598">
        <v>0.67430555555555582</v>
      </c>
      <c r="Q45" s="598">
        <v>0.67777777777777803</v>
      </c>
      <c r="R45" s="598">
        <v>0.68819444444444478</v>
      </c>
      <c r="S45" s="598">
        <v>0.69513888888888919</v>
      </c>
      <c r="T45" s="745"/>
      <c r="U45" s="503">
        <f t="shared" si="3"/>
        <v>47.48</v>
      </c>
      <c r="V45" s="36">
        <f t="shared" si="2"/>
        <v>8.0555555555555602E-2</v>
      </c>
      <c r="W45" s="49">
        <f t="shared" si="1"/>
        <v>24.558620689655157</v>
      </c>
      <c r="X45" s="50">
        <f t="shared" si="4"/>
        <v>2.430555555555558E-2</v>
      </c>
    </row>
    <row r="46" spans="2:24" x14ac:dyDescent="0.25">
      <c r="B46" s="1642"/>
      <c r="C46" s="235">
        <v>20</v>
      </c>
      <c r="D46" s="345"/>
      <c r="E46" s="609">
        <v>0.63888888888888917</v>
      </c>
      <c r="F46" s="598">
        <v>0.64722222222222259</v>
      </c>
      <c r="G46" s="598">
        <v>0.65763888888888933</v>
      </c>
      <c r="H46" s="598">
        <v>0.66180555555555598</v>
      </c>
      <c r="I46" s="598">
        <v>0.66666666666666707</v>
      </c>
      <c r="J46" s="598">
        <v>0.67013888888888928</v>
      </c>
      <c r="K46" s="598">
        <v>0.67500000000000038</v>
      </c>
      <c r="L46" s="598">
        <v>0.68263888888888924</v>
      </c>
      <c r="M46" s="598">
        <v>0.68611111111111145</v>
      </c>
      <c r="N46" s="598">
        <v>0.6902777777777781</v>
      </c>
      <c r="O46" s="598">
        <v>0.69375000000000031</v>
      </c>
      <c r="P46" s="598">
        <v>0.6986111111111114</v>
      </c>
      <c r="Q46" s="598">
        <v>0.70208333333333361</v>
      </c>
      <c r="R46" s="598">
        <v>0.71250000000000036</v>
      </c>
      <c r="S46" s="598">
        <v>0.71944444444444478</v>
      </c>
      <c r="T46" s="745"/>
      <c r="U46" s="503">
        <f t="shared" si="3"/>
        <v>47.48</v>
      </c>
      <c r="V46" s="36">
        <f t="shared" si="2"/>
        <v>8.0555555555555602E-2</v>
      </c>
      <c r="W46" s="49">
        <f t="shared" si="1"/>
        <v>24.558620689655157</v>
      </c>
      <c r="X46" s="50">
        <f t="shared" si="4"/>
        <v>2.430555555555558E-2</v>
      </c>
    </row>
    <row r="47" spans="2:24" x14ac:dyDescent="0.25">
      <c r="B47" s="1642"/>
      <c r="C47" s="235">
        <v>21</v>
      </c>
      <c r="D47" s="345"/>
      <c r="E47" s="609">
        <v>0.66319444444444475</v>
      </c>
      <c r="F47" s="598">
        <v>0.67152777777777817</v>
      </c>
      <c r="G47" s="598">
        <v>0.68194444444444491</v>
      </c>
      <c r="H47" s="598">
        <v>0.68611111111111156</v>
      </c>
      <c r="I47" s="598">
        <v>0.69097222222222265</v>
      </c>
      <c r="J47" s="598">
        <v>0.69444444444444486</v>
      </c>
      <c r="K47" s="598">
        <v>0.69930555555555596</v>
      </c>
      <c r="L47" s="598">
        <v>0.70694444444444482</v>
      </c>
      <c r="M47" s="598">
        <v>0.71041666666666703</v>
      </c>
      <c r="N47" s="598">
        <v>0.71458333333333368</v>
      </c>
      <c r="O47" s="598">
        <v>0.71805555555555589</v>
      </c>
      <c r="P47" s="598">
        <v>0.72291666666666698</v>
      </c>
      <c r="Q47" s="598">
        <v>0.72638888888888919</v>
      </c>
      <c r="R47" s="598">
        <v>0.73680555555555594</v>
      </c>
      <c r="S47" s="598">
        <v>0.74375000000000036</v>
      </c>
      <c r="T47" s="745"/>
      <c r="U47" s="503">
        <f t="shared" si="3"/>
        <v>47.48</v>
      </c>
      <c r="V47" s="36">
        <f t="shared" si="2"/>
        <v>8.0555555555555602E-2</v>
      </c>
      <c r="W47" s="49">
        <f t="shared" si="1"/>
        <v>24.558620689655157</v>
      </c>
      <c r="X47" s="50">
        <f t="shared" si="4"/>
        <v>2.430555555555558E-2</v>
      </c>
    </row>
    <row r="48" spans="2:24" x14ac:dyDescent="0.25">
      <c r="B48" s="1642"/>
      <c r="C48" s="235">
        <v>22</v>
      </c>
      <c r="D48" s="345"/>
      <c r="E48" s="609">
        <v>0.68750000000000033</v>
      </c>
      <c r="F48" s="598">
        <v>0.69583333333333375</v>
      </c>
      <c r="G48" s="598">
        <v>0.70625000000000049</v>
      </c>
      <c r="H48" s="598">
        <v>0.71041666666666714</v>
      </c>
      <c r="I48" s="598">
        <v>0.71527777777777823</v>
      </c>
      <c r="J48" s="598">
        <v>0.71875000000000044</v>
      </c>
      <c r="K48" s="598">
        <v>0.72361111111111154</v>
      </c>
      <c r="L48" s="598">
        <v>0.7312500000000004</v>
      </c>
      <c r="M48" s="598">
        <v>0.73472222222222261</v>
      </c>
      <c r="N48" s="598">
        <v>0.73888888888888926</v>
      </c>
      <c r="O48" s="598">
        <v>0.74236111111111147</v>
      </c>
      <c r="P48" s="598">
        <v>0.74722222222222257</v>
      </c>
      <c r="Q48" s="598">
        <v>0.75069444444444478</v>
      </c>
      <c r="R48" s="598">
        <v>0.76111111111111152</v>
      </c>
      <c r="S48" s="598">
        <v>0.76805555555555594</v>
      </c>
      <c r="T48" s="745"/>
      <c r="U48" s="503">
        <f t="shared" si="3"/>
        <v>47.48</v>
      </c>
      <c r="V48" s="36">
        <f t="shared" si="2"/>
        <v>8.0555555555555602E-2</v>
      </c>
      <c r="W48" s="49">
        <f t="shared" si="1"/>
        <v>24.558620689655157</v>
      </c>
      <c r="X48" s="50">
        <f t="shared" si="4"/>
        <v>2.430555555555558E-2</v>
      </c>
    </row>
    <row r="49" spans="2:24" x14ac:dyDescent="0.25">
      <c r="B49" s="1642"/>
      <c r="C49" s="235">
        <v>23</v>
      </c>
      <c r="D49" s="345"/>
      <c r="E49" s="609">
        <v>0.71180555555555591</v>
      </c>
      <c r="F49" s="598">
        <v>0.72013888888888933</v>
      </c>
      <c r="G49" s="598">
        <v>0.73055555555555607</v>
      </c>
      <c r="H49" s="598">
        <v>0.73472222222222272</v>
      </c>
      <c r="I49" s="598">
        <v>0.73958333333333381</v>
      </c>
      <c r="J49" s="598">
        <v>0.74305555555555602</v>
      </c>
      <c r="K49" s="598">
        <v>0.74791666666666712</v>
      </c>
      <c r="L49" s="598">
        <v>0.75555555555555598</v>
      </c>
      <c r="M49" s="598">
        <v>0.75902777777777819</v>
      </c>
      <c r="N49" s="598">
        <v>0.76319444444444484</v>
      </c>
      <c r="O49" s="598">
        <v>0.76666666666666705</v>
      </c>
      <c r="P49" s="598">
        <v>0.77152777777777815</v>
      </c>
      <c r="Q49" s="598">
        <v>0.77500000000000036</v>
      </c>
      <c r="R49" s="598">
        <v>0.7854166666666671</v>
      </c>
      <c r="S49" s="598">
        <v>0.79236111111111152</v>
      </c>
      <c r="T49" s="745"/>
      <c r="U49" s="503">
        <f t="shared" si="3"/>
        <v>47.48</v>
      </c>
      <c r="V49" s="36">
        <f t="shared" si="2"/>
        <v>8.0555555555555602E-2</v>
      </c>
      <c r="W49" s="49">
        <f t="shared" si="1"/>
        <v>24.558620689655157</v>
      </c>
      <c r="X49" s="50">
        <f t="shared" si="4"/>
        <v>2.430555555555558E-2</v>
      </c>
    </row>
    <row r="50" spans="2:24" x14ac:dyDescent="0.25">
      <c r="B50" s="1642"/>
      <c r="C50" s="235">
        <v>24</v>
      </c>
      <c r="D50" s="345"/>
      <c r="E50" s="609">
        <v>0.73611111111111149</v>
      </c>
      <c r="F50" s="598">
        <v>0.74444444444444446</v>
      </c>
      <c r="G50" s="598">
        <v>0.75486111111111109</v>
      </c>
      <c r="H50" s="598">
        <v>0.75902777777777775</v>
      </c>
      <c r="I50" s="598">
        <v>0.76388888888888884</v>
      </c>
      <c r="J50" s="598">
        <v>0.76736111111111105</v>
      </c>
      <c r="K50" s="598">
        <v>0.77222222222222214</v>
      </c>
      <c r="L50" s="598">
        <v>0.77986111111111101</v>
      </c>
      <c r="M50" s="598">
        <v>0.78333333333333321</v>
      </c>
      <c r="N50" s="598">
        <v>0.78749999999999987</v>
      </c>
      <c r="O50" s="598">
        <v>0.79097222222222208</v>
      </c>
      <c r="P50" s="598">
        <v>0.79583333333333317</v>
      </c>
      <c r="Q50" s="598">
        <v>0.79930555555555538</v>
      </c>
      <c r="R50" s="598">
        <v>0.80972222222222201</v>
      </c>
      <c r="S50" s="1002">
        <v>0.81666666666666643</v>
      </c>
      <c r="T50" s="745"/>
      <c r="U50" s="503">
        <f t="shared" si="3"/>
        <v>47.48</v>
      </c>
      <c r="V50" s="36">
        <f t="shared" si="2"/>
        <v>8.0555555555554936E-2</v>
      </c>
      <c r="W50" s="49">
        <f t="shared" si="1"/>
        <v>24.558620689655356</v>
      </c>
      <c r="X50" s="50">
        <f t="shared" si="4"/>
        <v>2.430555555555558E-2</v>
      </c>
    </row>
    <row r="51" spans="2:24" x14ac:dyDescent="0.25">
      <c r="B51" s="1642"/>
      <c r="C51" s="235">
        <v>25</v>
      </c>
      <c r="D51" s="345"/>
      <c r="E51" s="609">
        <v>0.76388888888888928</v>
      </c>
      <c r="F51" s="598">
        <v>0.77222222222222225</v>
      </c>
      <c r="G51" s="598">
        <v>0.78263888888888888</v>
      </c>
      <c r="H51" s="598">
        <v>0.78680555555555554</v>
      </c>
      <c r="I51" s="598">
        <v>0.79166666666666663</v>
      </c>
      <c r="J51" s="598">
        <v>0.79513888888888884</v>
      </c>
      <c r="K51" s="598">
        <v>0.79999999999999993</v>
      </c>
      <c r="L51" s="598">
        <v>0.8076388888888888</v>
      </c>
      <c r="M51" s="598">
        <v>0.81111111111111101</v>
      </c>
      <c r="N51" s="598">
        <v>0.81527777777777766</v>
      </c>
      <c r="O51" s="598">
        <v>0.81874999999999987</v>
      </c>
      <c r="P51" s="598">
        <v>0.82361111111111096</v>
      </c>
      <c r="Q51" s="598">
        <v>0.82708333333333317</v>
      </c>
      <c r="R51" s="598">
        <v>0.8374999999999998</v>
      </c>
      <c r="S51" s="1002">
        <v>0.84444444444444422</v>
      </c>
      <c r="T51" s="745"/>
      <c r="U51" s="503">
        <f t="shared" si="3"/>
        <v>47.48</v>
      </c>
      <c r="V51" s="36">
        <f t="shared" si="2"/>
        <v>8.0555555555554936E-2</v>
      </c>
      <c r="W51" s="49">
        <f t="shared" si="1"/>
        <v>24.558620689655356</v>
      </c>
      <c r="X51" s="50">
        <f t="shared" si="4"/>
        <v>2.777777777777779E-2</v>
      </c>
    </row>
    <row r="52" spans="2:24" x14ac:dyDescent="0.25">
      <c r="B52" s="1642"/>
      <c r="C52" s="235">
        <v>26</v>
      </c>
      <c r="D52" s="345"/>
      <c r="E52" s="609">
        <v>0.79166666666666707</v>
      </c>
      <c r="F52" s="598">
        <v>0.8</v>
      </c>
      <c r="G52" s="598">
        <v>0.81041666666666667</v>
      </c>
      <c r="H52" s="598">
        <v>0.81458333333333333</v>
      </c>
      <c r="I52" s="598">
        <v>0.81944444444444442</v>
      </c>
      <c r="J52" s="598">
        <v>0.82291666666666663</v>
      </c>
      <c r="K52" s="598">
        <v>0.82777777777777772</v>
      </c>
      <c r="L52" s="598">
        <v>0.83541666666666659</v>
      </c>
      <c r="M52" s="598">
        <v>0.8388888888888888</v>
      </c>
      <c r="N52" s="598">
        <v>0.84305555555555545</v>
      </c>
      <c r="O52" s="598">
        <v>0.84652777777777766</v>
      </c>
      <c r="P52" s="598">
        <v>0.85138888888888875</v>
      </c>
      <c r="Q52" s="598">
        <v>0.85486111111111096</v>
      </c>
      <c r="R52" s="598">
        <v>0.86527777777777759</v>
      </c>
      <c r="S52" s="1002">
        <v>0.87222222222222201</v>
      </c>
      <c r="T52" s="745"/>
      <c r="U52" s="503">
        <f t="shared" si="3"/>
        <v>47.48</v>
      </c>
      <c r="V52" s="36">
        <f t="shared" si="2"/>
        <v>8.0555555555554936E-2</v>
      </c>
      <c r="W52" s="49">
        <f t="shared" si="1"/>
        <v>24.558620689655356</v>
      </c>
      <c r="X52" s="50">
        <f t="shared" si="4"/>
        <v>2.777777777777779E-2</v>
      </c>
    </row>
    <row r="53" spans="2:24" x14ac:dyDescent="0.25">
      <c r="B53" s="1642"/>
      <c r="C53" s="235">
        <v>27</v>
      </c>
      <c r="D53" s="783"/>
      <c r="E53" s="609">
        <v>0.81944444444444486</v>
      </c>
      <c r="F53" s="598">
        <v>0.82777777777777783</v>
      </c>
      <c r="G53" s="598">
        <v>0.83819444444444446</v>
      </c>
      <c r="H53" s="598">
        <v>0.84236111111111112</v>
      </c>
      <c r="I53" s="598">
        <v>0.84722222222222221</v>
      </c>
      <c r="J53" s="598">
        <v>0.85069444444444442</v>
      </c>
      <c r="K53" s="598">
        <v>0.85555555555555551</v>
      </c>
      <c r="L53" s="598">
        <v>0.86319444444444438</v>
      </c>
      <c r="M53" s="598">
        <v>0.86666666666666659</v>
      </c>
      <c r="N53" s="598">
        <v>0.87083333333333324</v>
      </c>
      <c r="O53" s="598">
        <v>0.87430555555555545</v>
      </c>
      <c r="P53" s="598">
        <v>0.87916666666666654</v>
      </c>
      <c r="Q53" s="598">
        <v>0.88263888888888875</v>
      </c>
      <c r="R53" s="598">
        <v>0.89305555555555538</v>
      </c>
      <c r="S53" s="1002">
        <v>0.8999999999999998</v>
      </c>
      <c r="T53" s="745"/>
      <c r="U53" s="503">
        <f t="shared" si="3"/>
        <v>47.48</v>
      </c>
      <c r="V53" s="36">
        <f t="shared" si="2"/>
        <v>8.0555555555554936E-2</v>
      </c>
      <c r="W53" s="49">
        <f t="shared" si="1"/>
        <v>24.558620689655356</v>
      </c>
      <c r="X53" s="50">
        <f t="shared" si="4"/>
        <v>2.777777777777779E-2</v>
      </c>
    </row>
    <row r="54" spans="2:24" ht="15.75" thickBot="1" x14ac:dyDescent="0.3">
      <c r="B54" s="1642"/>
      <c r="C54" s="238">
        <v>28</v>
      </c>
      <c r="D54" s="347"/>
      <c r="E54" s="610">
        <v>0.84722222222222265</v>
      </c>
      <c r="F54" s="631">
        <v>0.85555555555555562</v>
      </c>
      <c r="G54" s="631">
        <v>0.86597222222222225</v>
      </c>
      <c r="H54" s="631">
        <v>0.87013888888888891</v>
      </c>
      <c r="I54" s="631">
        <v>0.875</v>
      </c>
      <c r="J54" s="631">
        <v>0.87847222222222221</v>
      </c>
      <c r="K54" s="631">
        <v>0.8833333333333333</v>
      </c>
      <c r="L54" s="631">
        <v>0.89097222222222217</v>
      </c>
      <c r="M54" s="631">
        <v>0.89444444444444438</v>
      </c>
      <c r="N54" s="631">
        <v>0.89861111111111103</v>
      </c>
      <c r="O54" s="631">
        <v>0.90208333333333324</v>
      </c>
      <c r="P54" s="631">
        <v>0.90694444444444433</v>
      </c>
      <c r="Q54" s="631">
        <v>0.91041666666666654</v>
      </c>
      <c r="R54" s="631">
        <v>0.92083333333333317</v>
      </c>
      <c r="S54" s="1004">
        <v>0.92777777777777759</v>
      </c>
      <c r="T54" s="797"/>
      <c r="U54" s="504">
        <f t="shared" si="3"/>
        <v>47.48</v>
      </c>
      <c r="V54" s="40">
        <f t="shared" si="2"/>
        <v>8.0555555555554936E-2</v>
      </c>
      <c r="W54" s="323">
        <f t="shared" si="1"/>
        <v>24.558620689655356</v>
      </c>
      <c r="X54" s="70">
        <f t="shared" si="4"/>
        <v>2.777777777777779E-2</v>
      </c>
    </row>
    <row r="55" spans="2:24" x14ac:dyDescent="0.25">
      <c r="B55" s="1643"/>
      <c r="C55" s="240">
        <v>29</v>
      </c>
      <c r="D55" s="997"/>
      <c r="E55" s="608">
        <v>0.87500000000000044</v>
      </c>
      <c r="F55" s="109">
        <v>0.88263888888888886</v>
      </c>
      <c r="G55" s="109">
        <v>0.89305555555555549</v>
      </c>
      <c r="H55" s="109">
        <v>0.89722222222222214</v>
      </c>
      <c r="I55" s="109">
        <v>0.90208333333333324</v>
      </c>
      <c r="J55" s="109">
        <v>0.90555555555555545</v>
      </c>
      <c r="K55" s="109">
        <v>0.91041666666666654</v>
      </c>
      <c r="L55" s="109">
        <v>0.9180555555555554</v>
      </c>
      <c r="M55" s="109">
        <v>0.92152777777777761</v>
      </c>
      <c r="N55" s="109">
        <v>0.92569444444444426</v>
      </c>
      <c r="O55" s="109">
        <v>0.92916666666666647</v>
      </c>
      <c r="P55" s="109">
        <v>0.93402777777777757</v>
      </c>
      <c r="Q55" s="109">
        <v>0.93749999999999978</v>
      </c>
      <c r="R55" s="109">
        <v>0.94791666666666641</v>
      </c>
      <c r="S55" s="1001">
        <v>0.95486111111111083</v>
      </c>
      <c r="T55" s="995"/>
      <c r="U55" s="31">
        <f t="shared" si="3"/>
        <v>47.48</v>
      </c>
      <c r="V55" s="32">
        <f t="shared" si="2"/>
        <v>7.9861111111110383E-2</v>
      </c>
      <c r="W55" s="216">
        <f t="shared" si="1"/>
        <v>24.772173913043698</v>
      </c>
      <c r="X55" s="32">
        <f t="shared" si="4"/>
        <v>2.777777777777779E-2</v>
      </c>
    </row>
    <row r="56" spans="2:24" x14ac:dyDescent="0.25">
      <c r="B56" s="1643"/>
      <c r="C56" s="235">
        <v>30</v>
      </c>
      <c r="D56" s="998"/>
      <c r="E56" s="609">
        <v>0.9027777777777779</v>
      </c>
      <c r="F56" s="598">
        <v>0.9111111111111112</v>
      </c>
      <c r="G56" s="598">
        <v>0.92152777777777783</v>
      </c>
      <c r="H56" s="598">
        <v>0.92569444444444449</v>
      </c>
      <c r="I56" s="598">
        <v>0.93055555555555558</v>
      </c>
      <c r="J56" s="598">
        <v>0.93402777777777779</v>
      </c>
      <c r="K56" s="598">
        <v>0.93888888888888888</v>
      </c>
      <c r="L56" s="598">
        <v>0.94652777777777775</v>
      </c>
      <c r="M56" s="598">
        <v>0.95</v>
      </c>
      <c r="N56" s="598">
        <v>0.95416666666666661</v>
      </c>
      <c r="O56" s="598">
        <v>0.95763888888888882</v>
      </c>
      <c r="P56" s="598">
        <v>0.96249999999999991</v>
      </c>
      <c r="Q56" s="598">
        <v>0.96597222222222212</v>
      </c>
      <c r="R56" s="598">
        <v>0.97638888888888875</v>
      </c>
      <c r="S56" s="1002">
        <v>0.98333333333333317</v>
      </c>
      <c r="T56" s="784"/>
      <c r="U56" s="35">
        <f t="shared" si="3"/>
        <v>47.48</v>
      </c>
      <c r="V56" s="36">
        <f t="shared" si="2"/>
        <v>8.0555555555555269E-2</v>
      </c>
      <c r="W56" s="217">
        <f t="shared" si="1"/>
        <v>24.558620689655257</v>
      </c>
      <c r="X56" s="36">
        <f t="shared" si="4"/>
        <v>2.7777777777777457E-2</v>
      </c>
    </row>
    <row r="57" spans="2:24" x14ac:dyDescent="0.25">
      <c r="B57" s="1643"/>
      <c r="C57" s="235">
        <v>31</v>
      </c>
      <c r="D57" s="998"/>
      <c r="E57" s="609">
        <v>0.93055555555555569</v>
      </c>
      <c r="F57" s="598">
        <v>0.93888888888888899</v>
      </c>
      <c r="G57" s="598">
        <v>0.94930555555555562</v>
      </c>
      <c r="H57" s="598">
        <v>0.95347222222222228</v>
      </c>
      <c r="I57" s="598">
        <v>0.95833333333333337</v>
      </c>
      <c r="J57" s="598">
        <v>0.96180555555555558</v>
      </c>
      <c r="K57" s="598">
        <v>0.96666666666666667</v>
      </c>
      <c r="L57" s="598">
        <v>0.97430555555555554</v>
      </c>
      <c r="M57" s="598">
        <v>0.97777777777777775</v>
      </c>
      <c r="N57" s="598">
        <v>0.9819444444444444</v>
      </c>
      <c r="O57" s="598">
        <v>0.98541666666666661</v>
      </c>
      <c r="P57" s="598">
        <v>0.9902777777777777</v>
      </c>
      <c r="Q57" s="598">
        <v>0.99374999999999991</v>
      </c>
      <c r="R57" s="598">
        <v>1.0041666666666667</v>
      </c>
      <c r="S57" s="1002">
        <v>1.0111111111111111</v>
      </c>
      <c r="T57" s="784"/>
      <c r="U57" s="35">
        <f t="shared" si="3"/>
        <v>47.48</v>
      </c>
      <c r="V57" s="36">
        <f t="shared" si="2"/>
        <v>8.055555555555538E-2</v>
      </c>
      <c r="W57" s="217">
        <f t="shared" si="1"/>
        <v>24.558620689655221</v>
      </c>
      <c r="X57" s="36">
        <f t="shared" si="4"/>
        <v>2.777777777777779E-2</v>
      </c>
    </row>
    <row r="58" spans="2:24" ht="15.75" thickBot="1" x14ac:dyDescent="0.3">
      <c r="B58" s="1644"/>
      <c r="C58" s="241">
        <v>32</v>
      </c>
      <c r="D58" s="999"/>
      <c r="E58" s="611">
        <v>0.95833333333333348</v>
      </c>
      <c r="F58" s="599">
        <v>0.96666666666666679</v>
      </c>
      <c r="G58" s="599">
        <v>0.97708333333333341</v>
      </c>
      <c r="H58" s="599">
        <v>0.98125000000000007</v>
      </c>
      <c r="I58" s="599">
        <v>0.98611111111111116</v>
      </c>
      <c r="J58" s="599">
        <v>0.98958333333333337</v>
      </c>
      <c r="K58" s="599">
        <v>0.99444444444444446</v>
      </c>
      <c r="L58" s="599">
        <v>1.0020833333333334</v>
      </c>
      <c r="M58" s="599">
        <v>1.0055555555555558</v>
      </c>
      <c r="N58" s="599">
        <v>1.0097222222222224</v>
      </c>
      <c r="O58" s="599">
        <v>1.0131944444444447</v>
      </c>
      <c r="P58" s="599">
        <v>1.0180555555555559</v>
      </c>
      <c r="Q58" s="599">
        <v>1.0215277777777783</v>
      </c>
      <c r="R58" s="599">
        <v>1.031944444444445</v>
      </c>
      <c r="S58" s="1003">
        <v>1.0388888888888894</v>
      </c>
      <c r="T58" s="996"/>
      <c r="U58" s="782">
        <f t="shared" si="3"/>
        <v>47.48</v>
      </c>
      <c r="V58" s="52">
        <f t="shared" si="2"/>
        <v>8.0555555555555935E-2</v>
      </c>
      <c r="W58" s="218">
        <f t="shared" si="1"/>
        <v>24.558620689655054</v>
      </c>
      <c r="X58" s="52">
        <f t="shared" si="4"/>
        <v>2.777777777777779E-2</v>
      </c>
    </row>
    <row r="59" spans="2:24" x14ac:dyDescent="0.25">
      <c r="B59" s="13">
        <v>2.0833333333333332E-2</v>
      </c>
    </row>
    <row r="61" spans="2:24" x14ac:dyDescent="0.25">
      <c r="C61" s="21" t="s">
        <v>31</v>
      </c>
      <c r="D61" s="21"/>
      <c r="E61" s="22"/>
      <c r="F61" s="22"/>
      <c r="G61" s="23"/>
      <c r="H61" s="23"/>
      <c r="I61" s="24">
        <v>28</v>
      </c>
      <c r="J61" s="22"/>
    </row>
    <row r="62" spans="2:24" x14ac:dyDescent="0.25">
      <c r="C62" s="21" t="s">
        <v>32</v>
      </c>
      <c r="D62" s="21"/>
      <c r="E62" s="22"/>
      <c r="F62" s="22"/>
      <c r="G62" s="23"/>
      <c r="H62" s="23"/>
      <c r="I62" s="24">
        <v>4</v>
      </c>
      <c r="J62" s="22"/>
    </row>
    <row r="63" spans="2:24" x14ac:dyDescent="0.25">
      <c r="C63" s="21" t="s">
        <v>33</v>
      </c>
      <c r="D63" s="21"/>
      <c r="E63" s="22"/>
      <c r="F63" s="22"/>
      <c r="G63" s="23"/>
      <c r="H63" s="23"/>
      <c r="I63" s="24">
        <f>+I61+I62</f>
        <v>32</v>
      </c>
      <c r="J63" s="22"/>
    </row>
    <row r="64" spans="2:24" x14ac:dyDescent="0.25">
      <c r="C64" s="21" t="s">
        <v>34</v>
      </c>
      <c r="D64" s="21"/>
      <c r="E64" s="22"/>
      <c r="F64" s="22"/>
      <c r="G64" s="23"/>
      <c r="H64" s="23"/>
      <c r="I64" s="25">
        <v>47.48</v>
      </c>
      <c r="K64" s="22" t="s">
        <v>35</v>
      </c>
    </row>
    <row r="65" spans="3:20" x14ac:dyDescent="0.25">
      <c r="C65" s="26" t="s">
        <v>36</v>
      </c>
      <c r="D65" s="26"/>
      <c r="E65" s="27"/>
      <c r="F65" s="7"/>
      <c r="G65" s="7"/>
      <c r="H65" s="7"/>
      <c r="I65" s="25">
        <v>66</v>
      </c>
      <c r="K65" s="22" t="s">
        <v>35</v>
      </c>
    </row>
    <row r="68" spans="3:20" ht="36" x14ac:dyDescent="0.55000000000000004">
      <c r="G68" s="596"/>
    </row>
    <row r="70" spans="3:20" x14ac:dyDescent="0.25">
      <c r="C70" s="324"/>
      <c r="D70" s="325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</row>
    <row r="71" spans="3:20" x14ac:dyDescent="0.25">
      <c r="C71" s="325"/>
      <c r="D71" s="325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</row>
  </sheetData>
  <mergeCells count="12">
    <mergeCell ref="B26:X26"/>
    <mergeCell ref="B27:B58"/>
    <mergeCell ref="B14:X18"/>
    <mergeCell ref="B22:E22"/>
    <mergeCell ref="F22:R22"/>
    <mergeCell ref="U22:U24"/>
    <mergeCell ref="V22:V25"/>
    <mergeCell ref="W22:W25"/>
    <mergeCell ref="X22:X25"/>
    <mergeCell ref="B23:D23"/>
    <mergeCell ref="B24:D24"/>
    <mergeCell ref="B25:D25"/>
  </mergeCell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AB71"/>
  <sheetViews>
    <sheetView view="pageBreakPreview" topLeftCell="A12" zoomScale="70" zoomScaleNormal="70" zoomScaleSheetLayoutView="70" workbookViewId="0">
      <selection activeCell="E25" sqref="E25:U59"/>
    </sheetView>
  </sheetViews>
  <sheetFormatPr baseColWidth="10" defaultRowHeight="15" x14ac:dyDescent="0.25"/>
  <sheetData>
    <row r="4" spans="2:27" x14ac:dyDescent="0.25">
      <c r="B4" s="5" t="s">
        <v>0</v>
      </c>
      <c r="C4" s="6"/>
      <c r="D4" s="6"/>
      <c r="E4" s="7"/>
      <c r="F4" s="7"/>
      <c r="G4" s="5" t="s">
        <v>1</v>
      </c>
      <c r="H4" s="7"/>
    </row>
    <row r="5" spans="2:27" x14ac:dyDescent="0.25">
      <c r="B5" s="8"/>
      <c r="C5" s="6"/>
      <c r="D5" s="6"/>
      <c r="E5" s="7"/>
      <c r="F5" s="7"/>
      <c r="G5" s="5"/>
      <c r="H5" s="7"/>
    </row>
    <row r="6" spans="2:27" x14ac:dyDescent="0.25">
      <c r="B6" s="9" t="s">
        <v>2</v>
      </c>
      <c r="C6" s="6"/>
      <c r="D6" s="6"/>
      <c r="E6" s="7"/>
      <c r="F6" s="7"/>
      <c r="G6" s="5">
        <v>200</v>
      </c>
      <c r="H6" s="7"/>
    </row>
    <row r="7" spans="2:27" x14ac:dyDescent="0.25">
      <c r="B7" s="6"/>
      <c r="C7" s="6"/>
      <c r="D7" s="6"/>
      <c r="E7" s="7"/>
      <c r="F7" s="7"/>
      <c r="G7" s="5"/>
      <c r="H7" s="7"/>
    </row>
    <row r="8" spans="2:27" x14ac:dyDescent="0.25">
      <c r="B8" s="6" t="s">
        <v>3</v>
      </c>
      <c r="C8" s="6"/>
      <c r="D8" s="6"/>
      <c r="E8" s="7"/>
      <c r="F8" s="7"/>
      <c r="G8" s="5" t="s">
        <v>403</v>
      </c>
      <c r="H8" s="7"/>
      <c r="N8" s="54"/>
      <c r="O8" s="54"/>
    </row>
    <row r="9" spans="2:27" x14ac:dyDescent="0.25">
      <c r="B9" s="6" t="s">
        <v>4</v>
      </c>
      <c r="C9" s="6"/>
      <c r="D9" s="6"/>
      <c r="E9" s="7"/>
      <c r="F9" s="7"/>
      <c r="G9" s="5" t="s">
        <v>40</v>
      </c>
      <c r="H9" s="7"/>
    </row>
    <row r="10" spans="2:27" x14ac:dyDescent="0.25">
      <c r="B10" s="6" t="s">
        <v>6</v>
      </c>
      <c r="C10" s="10"/>
      <c r="D10" s="10"/>
      <c r="E10" s="11"/>
      <c r="F10" s="7"/>
      <c r="G10" s="5">
        <v>200</v>
      </c>
      <c r="H10" s="7"/>
    </row>
    <row r="11" spans="2:27" x14ac:dyDescent="0.25">
      <c r="B11" s="6" t="s">
        <v>7</v>
      </c>
      <c r="C11" s="6"/>
      <c r="D11" s="6"/>
      <c r="E11" s="7"/>
      <c r="F11" s="7"/>
      <c r="G11" s="5" t="s">
        <v>8</v>
      </c>
      <c r="H11" s="7"/>
    </row>
    <row r="12" spans="2:27" x14ac:dyDescent="0.25">
      <c r="B12" s="6" t="s">
        <v>9</v>
      </c>
      <c r="C12" s="6"/>
      <c r="D12" s="6"/>
      <c r="E12" s="7"/>
      <c r="F12" s="7"/>
      <c r="G12" s="5">
        <v>200</v>
      </c>
      <c r="H12" s="7"/>
    </row>
    <row r="13" spans="2:27" x14ac:dyDescent="0.25">
      <c r="B13" s="6" t="s">
        <v>10</v>
      </c>
      <c r="C13" s="10"/>
      <c r="D13" s="10"/>
      <c r="E13" s="11"/>
      <c r="F13" s="11"/>
      <c r="G13" s="5" t="s">
        <v>11</v>
      </c>
      <c r="H13" s="7"/>
    </row>
    <row r="14" spans="2:27" ht="15.75" thickBot="1" x14ac:dyDescent="0.3"/>
    <row r="15" spans="2:27" ht="15" customHeight="1" x14ac:dyDescent="0.25">
      <c r="B15" s="1525" t="s">
        <v>265</v>
      </c>
      <c r="C15" s="1526"/>
      <c r="D15" s="1526"/>
      <c r="E15" s="1526"/>
      <c r="F15" s="1526"/>
      <c r="G15" s="1526"/>
      <c r="H15" s="1526"/>
      <c r="I15" s="1526"/>
      <c r="J15" s="1526"/>
      <c r="K15" s="1526"/>
      <c r="L15" s="1526"/>
      <c r="M15" s="1526"/>
      <c r="N15" s="1526"/>
      <c r="O15" s="1526"/>
      <c r="P15" s="1526"/>
      <c r="Q15" s="1526"/>
      <c r="R15" s="1526"/>
      <c r="S15" s="1526"/>
      <c r="T15" s="1526"/>
      <c r="U15" s="1526"/>
      <c r="V15" s="1526"/>
      <c r="W15" s="1526"/>
      <c r="X15" s="1526"/>
      <c r="Y15" s="1526"/>
      <c r="Z15" s="1526"/>
      <c r="AA15" s="1527"/>
    </row>
    <row r="16" spans="2:27" x14ac:dyDescent="0.25">
      <c r="B16" s="1528"/>
      <c r="C16" s="1529"/>
      <c r="D16" s="1529"/>
      <c r="E16" s="1529"/>
      <c r="F16" s="1529"/>
      <c r="G16" s="1529"/>
      <c r="H16" s="1529"/>
      <c r="I16" s="1529"/>
      <c r="J16" s="1529"/>
      <c r="K16" s="1529"/>
      <c r="L16" s="1529"/>
      <c r="M16" s="1529"/>
      <c r="N16" s="1529"/>
      <c r="O16" s="1529"/>
      <c r="P16" s="1529"/>
      <c r="Q16" s="1529"/>
      <c r="R16" s="1529"/>
      <c r="S16" s="1529"/>
      <c r="T16" s="1529"/>
      <c r="U16" s="1529"/>
      <c r="V16" s="1529"/>
      <c r="W16" s="1529"/>
      <c r="X16" s="1529"/>
      <c r="Y16" s="1529"/>
      <c r="Z16" s="1529"/>
      <c r="AA16" s="1530"/>
    </row>
    <row r="17" spans="2:28" x14ac:dyDescent="0.25">
      <c r="B17" s="1528"/>
      <c r="C17" s="1529"/>
      <c r="D17" s="1529"/>
      <c r="E17" s="1529"/>
      <c r="F17" s="1529"/>
      <c r="G17" s="1529"/>
      <c r="H17" s="1529"/>
      <c r="I17" s="1529"/>
      <c r="J17" s="1529"/>
      <c r="K17" s="1529"/>
      <c r="L17" s="1529"/>
      <c r="M17" s="1529"/>
      <c r="N17" s="1529"/>
      <c r="O17" s="1529"/>
      <c r="P17" s="1529"/>
      <c r="Q17" s="1529"/>
      <c r="R17" s="1529"/>
      <c r="S17" s="1529"/>
      <c r="T17" s="1529"/>
      <c r="U17" s="1529"/>
      <c r="V17" s="1529"/>
      <c r="W17" s="1529"/>
      <c r="X17" s="1529"/>
      <c r="Y17" s="1529"/>
      <c r="Z17" s="1529"/>
      <c r="AA17" s="1530"/>
    </row>
    <row r="18" spans="2:28" ht="15.75" thickBot="1" x14ac:dyDescent="0.3">
      <c r="B18" s="1531"/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2"/>
      <c r="R18" s="1532"/>
      <c r="S18" s="1532"/>
      <c r="T18" s="1532"/>
      <c r="U18" s="1532"/>
      <c r="V18" s="1532"/>
      <c r="W18" s="1532"/>
      <c r="X18" s="1532"/>
      <c r="Y18" s="1532"/>
      <c r="Z18" s="1532"/>
      <c r="AA18" s="1533"/>
    </row>
    <row r="19" spans="2:28" s="12" customFormat="1" x14ac:dyDescent="0.25">
      <c r="F19" s="13">
        <v>4.8611111111111216E-3</v>
      </c>
      <c r="G19" s="13">
        <v>4.8611111111111216E-3</v>
      </c>
      <c r="H19" s="13">
        <v>6.2500000000000056E-3</v>
      </c>
      <c r="I19" s="13">
        <v>2.7777777777777779E-3</v>
      </c>
      <c r="J19" s="13">
        <v>6.9444444444444475E-3</v>
      </c>
      <c r="K19" s="13">
        <v>1.1805555555555555E-2</v>
      </c>
      <c r="L19" s="13">
        <v>6.9444444444444475E-3</v>
      </c>
      <c r="M19" s="13">
        <v>3.4722222222222099E-3</v>
      </c>
      <c r="N19" s="13">
        <v>3.4722222222222099E-3</v>
      </c>
      <c r="O19" s="13">
        <v>2.0833333333333259E-3</v>
      </c>
      <c r="P19" s="13">
        <v>1.1805555555555541E-2</v>
      </c>
      <c r="Q19" s="13">
        <v>6.2499999999999778E-3</v>
      </c>
      <c r="R19" s="13">
        <v>4.1666666666666519E-3</v>
      </c>
      <c r="S19" s="13">
        <v>5.5555555555555358E-3</v>
      </c>
      <c r="T19" s="13">
        <v>4.8611111111111112E-3</v>
      </c>
      <c r="U19" s="13">
        <v>4.8611111111111112E-3</v>
      </c>
      <c r="V19" s="13"/>
      <c r="W19" s="13">
        <f>SUM(F19:U19)</f>
        <v>9.0972222222222149E-2</v>
      </c>
    </row>
    <row r="20" spans="2:28" s="12" customFormat="1" ht="15.75" thickBot="1" x14ac:dyDescent="0.3">
      <c r="B20" s="30"/>
      <c r="C20" s="30"/>
      <c r="D20" s="30"/>
      <c r="E20" s="30"/>
      <c r="F20" s="13">
        <v>5.5555555555555358E-3</v>
      </c>
      <c r="G20" s="13">
        <v>4.8611111111110938E-3</v>
      </c>
      <c r="H20" s="13">
        <v>6.2499999999999778E-3</v>
      </c>
      <c r="I20" s="13">
        <v>2.7777777777777779E-3</v>
      </c>
      <c r="J20" s="13">
        <v>6.9444444444444198E-3</v>
      </c>
      <c r="K20" s="13">
        <v>1.1805555555555555E-2</v>
      </c>
      <c r="L20" s="13">
        <v>6.9444444444444198E-3</v>
      </c>
      <c r="M20" s="13">
        <v>3.4722222222222099E-3</v>
      </c>
      <c r="N20" s="13">
        <v>3.4722222222222099E-3</v>
      </c>
      <c r="O20" s="13">
        <v>2.0833333333333259E-3</v>
      </c>
      <c r="P20" s="13">
        <v>1.1805555555555569E-2</v>
      </c>
      <c r="Q20" s="13">
        <v>6.2499999999999778E-3</v>
      </c>
      <c r="R20" s="13">
        <v>4.1666666666666519E-3</v>
      </c>
      <c r="S20" s="13">
        <v>5.5555555555555358E-3</v>
      </c>
      <c r="T20" s="13">
        <v>4.8611111111111112E-3</v>
      </c>
      <c r="U20" s="13">
        <v>5.5555555555555358E-3</v>
      </c>
      <c r="V20" s="13"/>
      <c r="W20" s="13">
        <f>SUM(F20:U20)</f>
        <v>9.2361111111110908E-2</v>
      </c>
    </row>
    <row r="21" spans="2:28" ht="15.75" thickBot="1" x14ac:dyDescent="0.3">
      <c r="B21" s="1508" t="s">
        <v>12</v>
      </c>
      <c r="C21" s="1509"/>
      <c r="D21" s="1134"/>
      <c r="E21" s="1508" t="s">
        <v>13</v>
      </c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10"/>
      <c r="U21" s="1508" t="s">
        <v>14</v>
      </c>
      <c r="V21" s="1510"/>
    </row>
    <row r="22" spans="2:28" ht="63" customHeight="1" thickBot="1" x14ac:dyDescent="0.3">
      <c r="B22" s="1534" t="s">
        <v>15</v>
      </c>
      <c r="C22" s="1535"/>
      <c r="D22" s="1135"/>
      <c r="E22" s="894" t="s">
        <v>257</v>
      </c>
      <c r="F22" s="895" t="s">
        <v>17</v>
      </c>
      <c r="G22" s="895" t="s">
        <v>18</v>
      </c>
      <c r="H22" s="895" t="s">
        <v>346</v>
      </c>
      <c r="I22" s="895" t="s">
        <v>50</v>
      </c>
      <c r="J22" s="896" t="s">
        <v>21</v>
      </c>
      <c r="K22" s="895" t="s">
        <v>22</v>
      </c>
      <c r="L22" s="895" t="s">
        <v>347</v>
      </c>
      <c r="M22" s="895" t="s">
        <v>244</v>
      </c>
      <c r="N22" s="895" t="s">
        <v>22</v>
      </c>
      <c r="O22" s="895" t="s">
        <v>23</v>
      </c>
      <c r="P22" s="895" t="s">
        <v>348</v>
      </c>
      <c r="Q22" s="895" t="s">
        <v>50</v>
      </c>
      <c r="R22" s="895" t="s">
        <v>346</v>
      </c>
      <c r="S22" s="895" t="s">
        <v>18</v>
      </c>
      <c r="T22" s="895" t="s">
        <v>17</v>
      </c>
      <c r="U22" s="897" t="s">
        <v>257</v>
      </c>
      <c r="V22" s="1517" t="s">
        <v>24</v>
      </c>
      <c r="W22" s="1518"/>
      <c r="X22" s="1513" t="s">
        <v>25</v>
      </c>
      <c r="Y22" s="1513" t="s">
        <v>26</v>
      </c>
      <c r="Z22" s="1513" t="s">
        <v>27</v>
      </c>
    </row>
    <row r="23" spans="2:28" s="1" customFormat="1" ht="15.75" thickBot="1" x14ac:dyDescent="0.3">
      <c r="B23" s="1508" t="s">
        <v>28</v>
      </c>
      <c r="C23" s="1510"/>
      <c r="D23" s="304"/>
      <c r="E23" s="447">
        <v>0</v>
      </c>
      <c r="F23" s="817">
        <v>2</v>
      </c>
      <c r="G23" s="818">
        <v>2.2400000000000002</v>
      </c>
      <c r="H23" s="819">
        <v>2.52</v>
      </c>
      <c r="I23" s="819">
        <v>2.4</v>
      </c>
      <c r="J23" s="819">
        <v>1.5</v>
      </c>
      <c r="K23" s="819">
        <v>2.94</v>
      </c>
      <c r="L23" s="819">
        <v>6.44</v>
      </c>
      <c r="M23" s="819">
        <v>5.0999999999999996</v>
      </c>
      <c r="N23" s="819">
        <v>1.25</v>
      </c>
      <c r="O23" s="819">
        <v>2.74</v>
      </c>
      <c r="P23" s="819">
        <v>3.5</v>
      </c>
      <c r="Q23" s="819">
        <v>1.5</v>
      </c>
      <c r="R23" s="819">
        <v>2.4</v>
      </c>
      <c r="S23" s="820">
        <v>2.52</v>
      </c>
      <c r="T23" s="817">
        <v>2.2400000000000002</v>
      </c>
      <c r="U23" s="143">
        <v>0</v>
      </c>
      <c r="V23" s="1511"/>
      <c r="W23" s="1519"/>
      <c r="X23" s="1514"/>
      <c r="Y23" s="1514"/>
      <c r="Z23" s="1514"/>
    </row>
    <row r="24" spans="2:28" s="1" customFormat="1" ht="15.75" thickBot="1" x14ac:dyDescent="0.3">
      <c r="B24" s="1511" t="s">
        <v>29</v>
      </c>
      <c r="C24" s="1539"/>
      <c r="D24" s="142"/>
      <c r="E24" s="828">
        <v>0</v>
      </c>
      <c r="F24" s="829">
        <v>2</v>
      </c>
      <c r="G24" s="144">
        <v>4.24</v>
      </c>
      <c r="H24" s="830">
        <v>6.76</v>
      </c>
      <c r="I24" s="830">
        <v>9.16</v>
      </c>
      <c r="J24" s="830">
        <v>10.66</v>
      </c>
      <c r="K24" s="830">
        <v>13.6</v>
      </c>
      <c r="L24" s="830">
        <v>20.04</v>
      </c>
      <c r="M24" s="830">
        <v>25.14</v>
      </c>
      <c r="N24" s="830">
        <v>26.39</v>
      </c>
      <c r="O24" s="830">
        <v>29.130000000000003</v>
      </c>
      <c r="P24" s="830">
        <v>32.630000000000003</v>
      </c>
      <c r="Q24" s="830">
        <v>34.130000000000003</v>
      </c>
      <c r="R24" s="830">
        <v>36.53</v>
      </c>
      <c r="S24" s="831">
        <v>39.050000000000004</v>
      </c>
      <c r="T24" s="829">
        <v>41.290000000000006</v>
      </c>
      <c r="U24" s="829">
        <v>0</v>
      </c>
      <c r="V24" s="1520">
        <v>41.29</v>
      </c>
      <c r="W24" s="1521"/>
      <c r="X24" s="1514"/>
      <c r="Y24" s="1514"/>
      <c r="Z24" s="1514"/>
    </row>
    <row r="25" spans="2:28" x14ac:dyDescent="0.25">
      <c r="B25" s="1522" t="s">
        <v>30</v>
      </c>
      <c r="C25" s="991">
        <v>1</v>
      </c>
      <c r="D25" s="1162"/>
      <c r="E25" s="1085">
        <f>+F25-$F$19</f>
        <v>0.19305555555555554</v>
      </c>
      <c r="F25" s="680">
        <f>+G25-$G$19</f>
        <v>0.19791666666666666</v>
      </c>
      <c r="G25" s="680">
        <f>+H25-$H$19</f>
        <v>0.20277777777777778</v>
      </c>
      <c r="H25" s="680">
        <f>+I25-$I$19</f>
        <v>0.20902777777777778</v>
      </c>
      <c r="I25" s="680">
        <f>+J25-$J$19</f>
        <v>0.21180555555555555</v>
      </c>
      <c r="J25" s="680">
        <f>+K25-$K$19</f>
        <v>0.21875</v>
      </c>
      <c r="K25" s="680">
        <f>+L25-$L$19</f>
        <v>0.23055555555555554</v>
      </c>
      <c r="L25" s="1349">
        <v>0.23749999999999999</v>
      </c>
      <c r="M25" s="680">
        <f>+L25+$M$19</f>
        <v>0.2409722222222222</v>
      </c>
      <c r="N25" s="680">
        <f>+M25+$N$19</f>
        <v>0.24444444444444441</v>
      </c>
      <c r="O25" s="680">
        <f>+N25+$O$19</f>
        <v>0.24652777777777773</v>
      </c>
      <c r="P25" s="680">
        <f>+O25+$P$19</f>
        <v>0.2583333333333333</v>
      </c>
      <c r="Q25" s="680">
        <f>+P25+$Q$19</f>
        <v>0.26458333333333328</v>
      </c>
      <c r="R25" s="680">
        <f>+Q25+$R$19</f>
        <v>0.26874999999999993</v>
      </c>
      <c r="S25" s="680">
        <f>+R25+$S$19</f>
        <v>0.27430555555555547</v>
      </c>
      <c r="T25" s="680">
        <f>+S25+$T$19</f>
        <v>0.27916666666666656</v>
      </c>
      <c r="U25" s="888">
        <f>+T25+$U$19</f>
        <v>0.28402777777777766</v>
      </c>
      <c r="V25" s="1151"/>
      <c r="W25" s="832">
        <v>41.29</v>
      </c>
      <c r="X25" s="1308">
        <f>+U25-E25</f>
        <v>9.0972222222222121E-2</v>
      </c>
      <c r="Y25" s="1309">
        <f t="shared" ref="Y25:Y59" si="0">60*$J$66/(X25*60*24)</f>
        <v>18.911450381679416</v>
      </c>
      <c r="Z25" s="1310"/>
      <c r="AB25" s="54"/>
    </row>
    <row r="26" spans="2:28" x14ac:dyDescent="0.25">
      <c r="B26" s="1523"/>
      <c r="C26" s="529">
        <v>2</v>
      </c>
      <c r="D26" s="1163"/>
      <c r="E26" s="1086">
        <f t="shared" ref="E26:E59" si="1">+F26-$F$19</f>
        <v>0.21388888888888885</v>
      </c>
      <c r="F26" s="487">
        <f t="shared" ref="F26:F59" si="2">+G26-$G$19</f>
        <v>0.21874999999999997</v>
      </c>
      <c r="G26" s="487">
        <f t="shared" ref="G26:G59" si="3">+H26-$H$19</f>
        <v>0.22361111111111109</v>
      </c>
      <c r="H26" s="487">
        <f t="shared" ref="H26:H59" si="4">+I26-$I$19</f>
        <v>0.2298611111111111</v>
      </c>
      <c r="I26" s="487">
        <f t="shared" ref="I26:I59" si="5">+J26-$J$19</f>
        <v>0.23263888888888887</v>
      </c>
      <c r="J26" s="487">
        <f t="shared" ref="J26:J59" si="6">+K26-$K$19</f>
        <v>0.23958333333333331</v>
      </c>
      <c r="K26" s="487">
        <f t="shared" ref="K26:K59" si="7">+L26-$L$19</f>
        <v>0.25138888888888888</v>
      </c>
      <c r="L26" s="1350">
        <v>0.2583333333333333</v>
      </c>
      <c r="M26" s="487">
        <f t="shared" ref="M26:M59" si="8">+L26+$M$19</f>
        <v>0.26180555555555551</v>
      </c>
      <c r="N26" s="487">
        <f t="shared" ref="N26:N59" si="9">+M26+$N$19</f>
        <v>0.26527777777777772</v>
      </c>
      <c r="O26" s="487">
        <f t="shared" ref="O26:O59" si="10">+N26+$O$19</f>
        <v>0.26736111111111105</v>
      </c>
      <c r="P26" s="487">
        <f t="shared" ref="P26:P59" si="11">+O26+$P$19</f>
        <v>0.27916666666666656</v>
      </c>
      <c r="Q26" s="487">
        <f t="shared" ref="Q26:Q59" si="12">+P26+$Q$19</f>
        <v>0.28541666666666654</v>
      </c>
      <c r="R26" s="487">
        <f t="shared" ref="R26:R59" si="13">+Q26+$R$19</f>
        <v>0.28958333333333319</v>
      </c>
      <c r="S26" s="487">
        <f t="shared" ref="S26:S59" si="14">+R26+$S$19</f>
        <v>0.29513888888888873</v>
      </c>
      <c r="T26" s="487">
        <f t="shared" ref="T26:T59" si="15">+S26+$T$19</f>
        <v>0.29999999999999982</v>
      </c>
      <c r="U26" s="889">
        <f t="shared" ref="U26:U59" si="16">+T26+$U$19</f>
        <v>0.30486111111111092</v>
      </c>
      <c r="V26" s="1152"/>
      <c r="W26" s="833">
        <v>41.29</v>
      </c>
      <c r="X26" s="1311">
        <f t="shared" ref="X26:X59" si="17">+U26-E26</f>
        <v>9.0972222222222066E-2</v>
      </c>
      <c r="Y26" s="1312">
        <f t="shared" si="0"/>
        <v>18.911450381679423</v>
      </c>
      <c r="Z26" s="530">
        <f t="shared" ref="Z26:Z59" si="18">+L26-L25</f>
        <v>2.0833333333333315E-2</v>
      </c>
      <c r="AB26" s="54"/>
    </row>
    <row r="27" spans="2:28" x14ac:dyDescent="0.25">
      <c r="B27" s="1523"/>
      <c r="C27" s="529">
        <v>3</v>
      </c>
      <c r="D27" s="1163"/>
      <c r="E27" s="1086">
        <f t="shared" si="1"/>
        <v>0.23472222222222219</v>
      </c>
      <c r="F27" s="487">
        <f t="shared" si="2"/>
        <v>0.23958333333333331</v>
      </c>
      <c r="G27" s="487">
        <f t="shared" si="3"/>
        <v>0.24444444444444444</v>
      </c>
      <c r="H27" s="487">
        <f t="shared" si="4"/>
        <v>0.25069444444444444</v>
      </c>
      <c r="I27" s="487">
        <f t="shared" si="5"/>
        <v>0.25347222222222221</v>
      </c>
      <c r="J27" s="487">
        <f t="shared" si="6"/>
        <v>0.26041666666666669</v>
      </c>
      <c r="K27" s="487">
        <f t="shared" si="7"/>
        <v>0.27222222222222225</v>
      </c>
      <c r="L27" s="1350">
        <v>0.27916666666666667</v>
      </c>
      <c r="M27" s="487">
        <f t="shared" si="8"/>
        <v>0.28263888888888888</v>
      </c>
      <c r="N27" s="487">
        <f t="shared" si="9"/>
        <v>0.28611111111111109</v>
      </c>
      <c r="O27" s="487">
        <f t="shared" si="10"/>
        <v>0.28819444444444442</v>
      </c>
      <c r="P27" s="487">
        <f t="shared" si="11"/>
        <v>0.29999999999999993</v>
      </c>
      <c r="Q27" s="487">
        <f t="shared" si="12"/>
        <v>0.30624999999999991</v>
      </c>
      <c r="R27" s="487">
        <f t="shared" si="13"/>
        <v>0.31041666666666656</v>
      </c>
      <c r="S27" s="487">
        <f t="shared" si="14"/>
        <v>0.3159722222222221</v>
      </c>
      <c r="T27" s="487">
        <f t="shared" si="15"/>
        <v>0.32083333333333319</v>
      </c>
      <c r="U27" s="889">
        <f t="shared" si="16"/>
        <v>0.32569444444444429</v>
      </c>
      <c r="V27" s="1152"/>
      <c r="W27" s="833">
        <v>41.29</v>
      </c>
      <c r="X27" s="1311">
        <f t="shared" si="17"/>
        <v>9.0972222222222093E-2</v>
      </c>
      <c r="Y27" s="1312">
        <f t="shared" si="0"/>
        <v>18.911450381679416</v>
      </c>
      <c r="Z27" s="530">
        <f t="shared" si="18"/>
        <v>2.083333333333337E-2</v>
      </c>
      <c r="AB27" s="54"/>
    </row>
    <row r="28" spans="2:28" x14ac:dyDescent="0.25">
      <c r="B28" s="1523"/>
      <c r="C28" s="529">
        <v>4</v>
      </c>
      <c r="D28" s="1163"/>
      <c r="E28" s="1086">
        <f t="shared" si="1"/>
        <v>0.25555555555555565</v>
      </c>
      <c r="F28" s="487">
        <f t="shared" si="2"/>
        <v>0.26041666666666674</v>
      </c>
      <c r="G28" s="487">
        <f t="shared" si="3"/>
        <v>0.26527777777777783</v>
      </c>
      <c r="H28" s="487">
        <f t="shared" si="4"/>
        <v>0.27152777777777781</v>
      </c>
      <c r="I28" s="487">
        <f t="shared" si="5"/>
        <v>0.27430555555555558</v>
      </c>
      <c r="J28" s="487">
        <f t="shared" si="6"/>
        <v>0.28125000000000006</v>
      </c>
      <c r="K28" s="487">
        <f t="shared" si="7"/>
        <v>0.29305555555555562</v>
      </c>
      <c r="L28" s="1350">
        <v>0.30000000000000004</v>
      </c>
      <c r="M28" s="487">
        <f t="shared" si="8"/>
        <v>0.30347222222222225</v>
      </c>
      <c r="N28" s="487">
        <f t="shared" si="9"/>
        <v>0.30694444444444446</v>
      </c>
      <c r="O28" s="487">
        <f t="shared" si="10"/>
        <v>0.30902777777777779</v>
      </c>
      <c r="P28" s="487">
        <f t="shared" si="11"/>
        <v>0.3208333333333333</v>
      </c>
      <c r="Q28" s="487">
        <f t="shared" si="12"/>
        <v>0.32708333333333328</v>
      </c>
      <c r="R28" s="487">
        <f t="shared" si="13"/>
        <v>0.33124999999999993</v>
      </c>
      <c r="S28" s="487">
        <f t="shared" si="14"/>
        <v>0.33680555555555547</v>
      </c>
      <c r="T28" s="487">
        <f t="shared" si="15"/>
        <v>0.34166666666666656</v>
      </c>
      <c r="U28" s="889">
        <f t="shared" si="16"/>
        <v>0.34652777777777766</v>
      </c>
      <c r="V28" s="1152"/>
      <c r="W28" s="833">
        <v>41.29</v>
      </c>
      <c r="X28" s="1311">
        <f t="shared" si="17"/>
        <v>9.097222222222201E-2</v>
      </c>
      <c r="Y28" s="1312">
        <f t="shared" si="0"/>
        <v>18.911450381679437</v>
      </c>
      <c r="Z28" s="530">
        <f t="shared" si="18"/>
        <v>2.083333333333337E-2</v>
      </c>
      <c r="AB28" s="54"/>
    </row>
    <row r="29" spans="2:28" x14ac:dyDescent="0.25">
      <c r="B29" s="1523"/>
      <c r="C29" s="529">
        <v>5</v>
      </c>
      <c r="D29" s="1163"/>
      <c r="E29" s="1086">
        <f t="shared" si="1"/>
        <v>0.27638888888888902</v>
      </c>
      <c r="F29" s="487">
        <f t="shared" si="2"/>
        <v>0.28125000000000011</v>
      </c>
      <c r="G29" s="487">
        <f t="shared" si="3"/>
        <v>0.2861111111111112</v>
      </c>
      <c r="H29" s="487">
        <f t="shared" si="4"/>
        <v>0.29236111111111118</v>
      </c>
      <c r="I29" s="487">
        <f t="shared" si="5"/>
        <v>0.29513888888888895</v>
      </c>
      <c r="J29" s="487">
        <f t="shared" si="6"/>
        <v>0.30208333333333343</v>
      </c>
      <c r="K29" s="487">
        <f t="shared" si="7"/>
        <v>0.31388888888888899</v>
      </c>
      <c r="L29" s="1350">
        <v>0.32083333333333341</v>
      </c>
      <c r="M29" s="487">
        <f t="shared" si="8"/>
        <v>0.32430555555555562</v>
      </c>
      <c r="N29" s="487">
        <f t="shared" si="9"/>
        <v>0.32777777777777783</v>
      </c>
      <c r="O29" s="487">
        <f t="shared" si="10"/>
        <v>0.32986111111111116</v>
      </c>
      <c r="P29" s="487">
        <f t="shared" si="11"/>
        <v>0.34166666666666667</v>
      </c>
      <c r="Q29" s="487">
        <f t="shared" si="12"/>
        <v>0.34791666666666665</v>
      </c>
      <c r="R29" s="487">
        <f t="shared" si="13"/>
        <v>0.3520833333333333</v>
      </c>
      <c r="S29" s="487">
        <f t="shared" si="14"/>
        <v>0.35763888888888884</v>
      </c>
      <c r="T29" s="487">
        <f t="shared" si="15"/>
        <v>0.36249999999999993</v>
      </c>
      <c r="U29" s="889">
        <f t="shared" si="16"/>
        <v>0.36736111111111103</v>
      </c>
      <c r="V29" s="1152"/>
      <c r="W29" s="833">
        <v>41.29</v>
      </c>
      <c r="X29" s="1311">
        <f t="shared" si="17"/>
        <v>9.097222222222201E-2</v>
      </c>
      <c r="Y29" s="1312">
        <f t="shared" si="0"/>
        <v>18.911450381679437</v>
      </c>
      <c r="Z29" s="530">
        <f t="shared" si="18"/>
        <v>2.083333333333337E-2</v>
      </c>
      <c r="AB29" s="54"/>
    </row>
    <row r="30" spans="2:28" x14ac:dyDescent="0.25">
      <c r="B30" s="1523"/>
      <c r="C30" s="529">
        <v>6</v>
      </c>
      <c r="D30" s="1163"/>
      <c r="E30" s="1086">
        <f t="shared" si="1"/>
        <v>0.29722222222222239</v>
      </c>
      <c r="F30" s="487">
        <f t="shared" si="2"/>
        <v>0.30208333333333348</v>
      </c>
      <c r="G30" s="487">
        <f t="shared" si="3"/>
        <v>0.30694444444444458</v>
      </c>
      <c r="H30" s="487">
        <f t="shared" si="4"/>
        <v>0.31319444444444455</v>
      </c>
      <c r="I30" s="487">
        <f t="shared" si="5"/>
        <v>0.31597222222222232</v>
      </c>
      <c r="J30" s="487">
        <f t="shared" si="6"/>
        <v>0.3229166666666668</v>
      </c>
      <c r="K30" s="487">
        <f t="shared" si="7"/>
        <v>0.33472222222222237</v>
      </c>
      <c r="L30" s="1350">
        <v>0.34166666666666679</v>
      </c>
      <c r="M30" s="487">
        <f t="shared" si="8"/>
        <v>0.34513888888888899</v>
      </c>
      <c r="N30" s="487">
        <f t="shared" si="9"/>
        <v>0.3486111111111112</v>
      </c>
      <c r="O30" s="487">
        <f t="shared" si="10"/>
        <v>0.35069444444444453</v>
      </c>
      <c r="P30" s="487">
        <f t="shared" si="11"/>
        <v>0.36250000000000004</v>
      </c>
      <c r="Q30" s="487">
        <f t="shared" si="12"/>
        <v>0.36875000000000002</v>
      </c>
      <c r="R30" s="487">
        <f t="shared" si="13"/>
        <v>0.37291666666666667</v>
      </c>
      <c r="S30" s="487">
        <f t="shared" si="14"/>
        <v>0.37847222222222221</v>
      </c>
      <c r="T30" s="487">
        <f t="shared" si="15"/>
        <v>0.3833333333333333</v>
      </c>
      <c r="U30" s="889">
        <f t="shared" si="16"/>
        <v>0.3881944444444444</v>
      </c>
      <c r="V30" s="1152"/>
      <c r="W30" s="833">
        <v>41.29</v>
      </c>
      <c r="X30" s="1311">
        <f t="shared" si="17"/>
        <v>9.097222222222201E-2</v>
      </c>
      <c r="Y30" s="1312">
        <f t="shared" si="0"/>
        <v>18.911450381679437</v>
      </c>
      <c r="Z30" s="530">
        <f t="shared" si="18"/>
        <v>2.083333333333337E-2</v>
      </c>
      <c r="AB30" s="54"/>
    </row>
    <row r="31" spans="2:28" x14ac:dyDescent="0.25">
      <c r="B31" s="1523"/>
      <c r="C31" s="529">
        <v>7</v>
      </c>
      <c r="D31" s="1163"/>
      <c r="E31" s="1086">
        <f t="shared" si="1"/>
        <v>0.31805555555555576</v>
      </c>
      <c r="F31" s="487">
        <f t="shared" si="2"/>
        <v>0.32291666666666685</v>
      </c>
      <c r="G31" s="487">
        <f t="shared" si="3"/>
        <v>0.32777777777777795</v>
      </c>
      <c r="H31" s="487">
        <f t="shared" si="4"/>
        <v>0.33402777777777792</v>
      </c>
      <c r="I31" s="487">
        <f t="shared" si="5"/>
        <v>0.33680555555555569</v>
      </c>
      <c r="J31" s="487">
        <f t="shared" si="6"/>
        <v>0.34375000000000017</v>
      </c>
      <c r="K31" s="487">
        <f t="shared" si="7"/>
        <v>0.35555555555555574</v>
      </c>
      <c r="L31" s="1350">
        <v>0.36250000000000016</v>
      </c>
      <c r="M31" s="487">
        <f t="shared" si="8"/>
        <v>0.36597222222222237</v>
      </c>
      <c r="N31" s="487">
        <f t="shared" si="9"/>
        <v>0.36944444444444458</v>
      </c>
      <c r="O31" s="487">
        <f t="shared" si="10"/>
        <v>0.3715277777777779</v>
      </c>
      <c r="P31" s="487">
        <f t="shared" si="11"/>
        <v>0.38333333333333341</v>
      </c>
      <c r="Q31" s="487">
        <f t="shared" si="12"/>
        <v>0.38958333333333339</v>
      </c>
      <c r="R31" s="487">
        <f t="shared" si="13"/>
        <v>0.39375000000000004</v>
      </c>
      <c r="S31" s="487">
        <f t="shared" si="14"/>
        <v>0.39930555555555558</v>
      </c>
      <c r="T31" s="487">
        <f t="shared" si="15"/>
        <v>0.40416666666666667</v>
      </c>
      <c r="U31" s="889">
        <f t="shared" si="16"/>
        <v>0.40902777777777777</v>
      </c>
      <c r="V31" s="1152"/>
      <c r="W31" s="833">
        <v>41.29</v>
      </c>
      <c r="X31" s="1311">
        <f t="shared" si="17"/>
        <v>9.097222222222201E-2</v>
      </c>
      <c r="Y31" s="1312">
        <f t="shared" si="0"/>
        <v>18.911450381679437</v>
      </c>
      <c r="Z31" s="530">
        <f t="shared" si="18"/>
        <v>2.083333333333337E-2</v>
      </c>
      <c r="AB31" s="54"/>
    </row>
    <row r="32" spans="2:28" x14ac:dyDescent="0.25">
      <c r="B32" s="1523"/>
      <c r="C32" s="529">
        <v>8</v>
      </c>
      <c r="D32" s="1163"/>
      <c r="E32" s="1086">
        <f t="shared" si="1"/>
        <v>0.33888888888888913</v>
      </c>
      <c r="F32" s="487">
        <f t="shared" si="2"/>
        <v>0.34375000000000022</v>
      </c>
      <c r="G32" s="487">
        <f t="shared" si="3"/>
        <v>0.34861111111111132</v>
      </c>
      <c r="H32" s="487">
        <f t="shared" si="4"/>
        <v>0.35486111111111129</v>
      </c>
      <c r="I32" s="487">
        <f t="shared" si="5"/>
        <v>0.35763888888888906</v>
      </c>
      <c r="J32" s="487">
        <f t="shared" si="6"/>
        <v>0.36458333333333354</v>
      </c>
      <c r="K32" s="487">
        <f t="shared" si="7"/>
        <v>0.37638888888888911</v>
      </c>
      <c r="L32" s="1350">
        <v>0.38333333333333353</v>
      </c>
      <c r="M32" s="487">
        <f t="shared" si="8"/>
        <v>0.38680555555555574</v>
      </c>
      <c r="N32" s="487">
        <f t="shared" si="9"/>
        <v>0.39027777777777795</v>
      </c>
      <c r="O32" s="487">
        <f t="shared" si="10"/>
        <v>0.39236111111111127</v>
      </c>
      <c r="P32" s="487">
        <f t="shared" si="11"/>
        <v>0.40416666666666679</v>
      </c>
      <c r="Q32" s="487">
        <f t="shared" si="12"/>
        <v>0.41041666666666676</v>
      </c>
      <c r="R32" s="487">
        <f t="shared" si="13"/>
        <v>0.41458333333333341</v>
      </c>
      <c r="S32" s="487">
        <f t="shared" si="14"/>
        <v>0.42013888888888895</v>
      </c>
      <c r="T32" s="487">
        <f t="shared" si="15"/>
        <v>0.42500000000000004</v>
      </c>
      <c r="U32" s="889">
        <f t="shared" si="16"/>
        <v>0.42986111111111114</v>
      </c>
      <c r="V32" s="1152"/>
      <c r="W32" s="833">
        <v>41.29</v>
      </c>
      <c r="X32" s="1311">
        <f t="shared" si="17"/>
        <v>9.097222222222201E-2</v>
      </c>
      <c r="Y32" s="1312">
        <f t="shared" si="0"/>
        <v>18.911450381679437</v>
      </c>
      <c r="Z32" s="530">
        <f t="shared" si="18"/>
        <v>2.083333333333337E-2</v>
      </c>
      <c r="AB32" s="54"/>
    </row>
    <row r="33" spans="2:28" x14ac:dyDescent="0.25">
      <c r="B33" s="1523"/>
      <c r="C33" s="529">
        <v>9</v>
      </c>
      <c r="D33" s="1163"/>
      <c r="E33" s="1086">
        <f t="shared" si="1"/>
        <v>0.3597222222222225</v>
      </c>
      <c r="F33" s="487">
        <f t="shared" si="2"/>
        <v>0.36458333333333359</v>
      </c>
      <c r="G33" s="487">
        <f t="shared" si="3"/>
        <v>0.36944444444444469</v>
      </c>
      <c r="H33" s="487">
        <f t="shared" si="4"/>
        <v>0.37569444444444466</v>
      </c>
      <c r="I33" s="487">
        <f t="shared" si="5"/>
        <v>0.37847222222222243</v>
      </c>
      <c r="J33" s="487">
        <f t="shared" si="6"/>
        <v>0.38541666666666691</v>
      </c>
      <c r="K33" s="487">
        <f t="shared" si="7"/>
        <v>0.39722222222222248</v>
      </c>
      <c r="L33" s="1350">
        <v>0.4041666666666669</v>
      </c>
      <c r="M33" s="487">
        <f t="shared" si="8"/>
        <v>0.40763888888888911</v>
      </c>
      <c r="N33" s="487">
        <f t="shared" si="9"/>
        <v>0.41111111111111132</v>
      </c>
      <c r="O33" s="487">
        <f t="shared" si="10"/>
        <v>0.41319444444444464</v>
      </c>
      <c r="P33" s="487">
        <f t="shared" si="11"/>
        <v>0.42500000000000016</v>
      </c>
      <c r="Q33" s="487">
        <f t="shared" si="12"/>
        <v>0.43125000000000013</v>
      </c>
      <c r="R33" s="487">
        <f t="shared" si="13"/>
        <v>0.43541666666666679</v>
      </c>
      <c r="S33" s="487">
        <f t="shared" si="14"/>
        <v>0.44097222222222232</v>
      </c>
      <c r="T33" s="487">
        <f t="shared" si="15"/>
        <v>0.44583333333333341</v>
      </c>
      <c r="U33" s="889">
        <f t="shared" si="16"/>
        <v>0.45069444444444451</v>
      </c>
      <c r="V33" s="1152"/>
      <c r="W33" s="833">
        <v>41.29</v>
      </c>
      <c r="X33" s="1311">
        <f t="shared" si="17"/>
        <v>9.097222222222201E-2</v>
      </c>
      <c r="Y33" s="1312">
        <f t="shared" si="0"/>
        <v>18.911450381679437</v>
      </c>
      <c r="Z33" s="530">
        <f t="shared" si="18"/>
        <v>2.083333333333337E-2</v>
      </c>
      <c r="AB33" s="54"/>
    </row>
    <row r="34" spans="2:28" x14ac:dyDescent="0.25">
      <c r="B34" s="1523"/>
      <c r="C34" s="529">
        <v>10</v>
      </c>
      <c r="D34" s="1163"/>
      <c r="E34" s="1086">
        <f t="shared" si="1"/>
        <v>0.38055555555555587</v>
      </c>
      <c r="F34" s="487">
        <f t="shared" si="2"/>
        <v>0.38541666666666696</v>
      </c>
      <c r="G34" s="487">
        <f t="shared" si="3"/>
        <v>0.39027777777777806</v>
      </c>
      <c r="H34" s="487">
        <f t="shared" si="4"/>
        <v>0.39652777777777803</v>
      </c>
      <c r="I34" s="487">
        <f t="shared" si="5"/>
        <v>0.3993055555555558</v>
      </c>
      <c r="J34" s="487">
        <f t="shared" si="6"/>
        <v>0.40625000000000028</v>
      </c>
      <c r="K34" s="487">
        <f t="shared" si="7"/>
        <v>0.41805555555555585</v>
      </c>
      <c r="L34" s="1350">
        <v>0.42500000000000027</v>
      </c>
      <c r="M34" s="487">
        <f t="shared" si="8"/>
        <v>0.42847222222222248</v>
      </c>
      <c r="N34" s="487">
        <f t="shared" si="9"/>
        <v>0.43194444444444469</v>
      </c>
      <c r="O34" s="487">
        <f t="shared" si="10"/>
        <v>0.43402777777777801</v>
      </c>
      <c r="P34" s="487">
        <f t="shared" si="11"/>
        <v>0.44583333333333353</v>
      </c>
      <c r="Q34" s="487">
        <f t="shared" si="12"/>
        <v>0.4520833333333335</v>
      </c>
      <c r="R34" s="487">
        <f t="shared" si="13"/>
        <v>0.45625000000000016</v>
      </c>
      <c r="S34" s="487">
        <f t="shared" si="14"/>
        <v>0.46180555555555569</v>
      </c>
      <c r="T34" s="487">
        <f t="shared" si="15"/>
        <v>0.46666666666666679</v>
      </c>
      <c r="U34" s="889">
        <f t="shared" si="16"/>
        <v>0.47152777777777788</v>
      </c>
      <c r="V34" s="1152"/>
      <c r="W34" s="833">
        <v>41.29</v>
      </c>
      <c r="X34" s="1311">
        <f t="shared" si="17"/>
        <v>9.097222222222201E-2</v>
      </c>
      <c r="Y34" s="1312">
        <f t="shared" si="0"/>
        <v>18.911450381679437</v>
      </c>
      <c r="Z34" s="530">
        <f t="shared" si="18"/>
        <v>2.083333333333337E-2</v>
      </c>
      <c r="AB34" s="54"/>
    </row>
    <row r="35" spans="2:28" x14ac:dyDescent="0.25">
      <c r="B35" s="1523"/>
      <c r="C35" s="529">
        <v>11</v>
      </c>
      <c r="D35" s="1163"/>
      <c r="E35" s="1086">
        <f t="shared" si="1"/>
        <v>0.40138888888888924</v>
      </c>
      <c r="F35" s="487">
        <f t="shared" si="2"/>
        <v>0.40625000000000033</v>
      </c>
      <c r="G35" s="487">
        <f t="shared" si="3"/>
        <v>0.41111111111111143</v>
      </c>
      <c r="H35" s="487">
        <f t="shared" si="4"/>
        <v>0.4173611111111114</v>
      </c>
      <c r="I35" s="487">
        <f t="shared" si="5"/>
        <v>0.42013888888888917</v>
      </c>
      <c r="J35" s="487">
        <f t="shared" si="6"/>
        <v>0.42708333333333365</v>
      </c>
      <c r="K35" s="487">
        <f t="shared" si="7"/>
        <v>0.43888888888888922</v>
      </c>
      <c r="L35" s="1350">
        <v>0.44583333333333364</v>
      </c>
      <c r="M35" s="487">
        <f t="shared" si="8"/>
        <v>0.44930555555555585</v>
      </c>
      <c r="N35" s="487">
        <f t="shared" si="9"/>
        <v>0.45277777777777806</v>
      </c>
      <c r="O35" s="487">
        <f t="shared" si="10"/>
        <v>0.45486111111111138</v>
      </c>
      <c r="P35" s="487">
        <f t="shared" si="11"/>
        <v>0.4666666666666669</v>
      </c>
      <c r="Q35" s="487">
        <f t="shared" si="12"/>
        <v>0.47291666666666687</v>
      </c>
      <c r="R35" s="487">
        <f t="shared" si="13"/>
        <v>0.47708333333333353</v>
      </c>
      <c r="S35" s="487">
        <f t="shared" si="14"/>
        <v>0.48263888888888906</v>
      </c>
      <c r="T35" s="487">
        <f t="shared" si="15"/>
        <v>0.48750000000000016</v>
      </c>
      <c r="U35" s="889">
        <f t="shared" si="16"/>
        <v>0.49236111111111125</v>
      </c>
      <c r="V35" s="1152"/>
      <c r="W35" s="833">
        <v>41.29</v>
      </c>
      <c r="X35" s="1311">
        <f t="shared" si="17"/>
        <v>9.097222222222201E-2</v>
      </c>
      <c r="Y35" s="1312">
        <f t="shared" si="0"/>
        <v>18.911450381679437</v>
      </c>
      <c r="Z35" s="530">
        <f t="shared" si="18"/>
        <v>2.083333333333337E-2</v>
      </c>
      <c r="AB35" s="54"/>
    </row>
    <row r="36" spans="2:28" x14ac:dyDescent="0.25">
      <c r="B36" s="1523"/>
      <c r="C36" s="529">
        <v>12</v>
      </c>
      <c r="D36" s="1163"/>
      <c r="E36" s="1086">
        <f t="shared" si="1"/>
        <v>0.42222222222222261</v>
      </c>
      <c r="F36" s="487">
        <f t="shared" si="2"/>
        <v>0.4270833333333337</v>
      </c>
      <c r="G36" s="487">
        <f t="shared" si="3"/>
        <v>0.4319444444444448</v>
      </c>
      <c r="H36" s="487">
        <f t="shared" si="4"/>
        <v>0.43819444444444478</v>
      </c>
      <c r="I36" s="487">
        <f t="shared" si="5"/>
        <v>0.44097222222222254</v>
      </c>
      <c r="J36" s="487">
        <f t="shared" si="6"/>
        <v>0.44791666666666702</v>
      </c>
      <c r="K36" s="487">
        <f t="shared" si="7"/>
        <v>0.45972222222222259</v>
      </c>
      <c r="L36" s="1350">
        <v>0.46666666666666701</v>
      </c>
      <c r="M36" s="487">
        <f t="shared" si="8"/>
        <v>0.47013888888888922</v>
      </c>
      <c r="N36" s="487">
        <f t="shared" si="9"/>
        <v>0.47361111111111143</v>
      </c>
      <c r="O36" s="487">
        <f t="shared" si="10"/>
        <v>0.47569444444444475</v>
      </c>
      <c r="P36" s="487">
        <f t="shared" si="11"/>
        <v>0.48750000000000027</v>
      </c>
      <c r="Q36" s="487">
        <f t="shared" si="12"/>
        <v>0.49375000000000024</v>
      </c>
      <c r="R36" s="487">
        <f t="shared" si="13"/>
        <v>0.4979166666666669</v>
      </c>
      <c r="S36" s="487">
        <f t="shared" si="14"/>
        <v>0.50347222222222243</v>
      </c>
      <c r="T36" s="487">
        <f t="shared" si="15"/>
        <v>0.50833333333333353</v>
      </c>
      <c r="U36" s="889">
        <f t="shared" si="16"/>
        <v>0.51319444444444462</v>
      </c>
      <c r="V36" s="1152"/>
      <c r="W36" s="833">
        <v>41.29</v>
      </c>
      <c r="X36" s="1311">
        <f t="shared" si="17"/>
        <v>9.097222222222201E-2</v>
      </c>
      <c r="Y36" s="1312">
        <f t="shared" si="0"/>
        <v>18.911450381679437</v>
      </c>
      <c r="Z36" s="530">
        <f t="shared" si="18"/>
        <v>2.083333333333337E-2</v>
      </c>
      <c r="AB36" s="54"/>
    </row>
    <row r="37" spans="2:28" x14ac:dyDescent="0.25">
      <c r="B37" s="1523"/>
      <c r="C37" s="529">
        <v>13</v>
      </c>
      <c r="D37" s="1163"/>
      <c r="E37" s="1086">
        <f t="shared" si="1"/>
        <v>0.44305555555555598</v>
      </c>
      <c r="F37" s="487">
        <f t="shared" si="2"/>
        <v>0.44791666666666707</v>
      </c>
      <c r="G37" s="487">
        <f t="shared" si="3"/>
        <v>0.45277777777777817</v>
      </c>
      <c r="H37" s="487">
        <f t="shared" si="4"/>
        <v>0.45902777777777815</v>
      </c>
      <c r="I37" s="487">
        <f t="shared" si="5"/>
        <v>0.46180555555555591</v>
      </c>
      <c r="J37" s="487">
        <f t="shared" si="6"/>
        <v>0.46875000000000039</v>
      </c>
      <c r="K37" s="487">
        <f t="shared" si="7"/>
        <v>0.48055555555555596</v>
      </c>
      <c r="L37" s="1350">
        <v>0.48750000000000038</v>
      </c>
      <c r="M37" s="487">
        <f t="shared" si="8"/>
        <v>0.49097222222222259</v>
      </c>
      <c r="N37" s="487">
        <f t="shared" si="9"/>
        <v>0.4944444444444448</v>
      </c>
      <c r="O37" s="487">
        <f t="shared" si="10"/>
        <v>0.49652777777777812</v>
      </c>
      <c r="P37" s="487">
        <f t="shared" si="11"/>
        <v>0.50833333333333364</v>
      </c>
      <c r="Q37" s="487">
        <f t="shared" si="12"/>
        <v>0.51458333333333361</v>
      </c>
      <c r="R37" s="487">
        <f t="shared" si="13"/>
        <v>0.51875000000000027</v>
      </c>
      <c r="S37" s="487">
        <f t="shared" si="14"/>
        <v>0.5243055555555558</v>
      </c>
      <c r="T37" s="487">
        <f t="shared" si="15"/>
        <v>0.5291666666666669</v>
      </c>
      <c r="U37" s="889">
        <f t="shared" si="16"/>
        <v>0.53402777777777799</v>
      </c>
      <c r="V37" s="1152"/>
      <c r="W37" s="833">
        <v>41.29</v>
      </c>
      <c r="X37" s="1311">
        <f t="shared" si="17"/>
        <v>9.097222222222201E-2</v>
      </c>
      <c r="Y37" s="1312">
        <f t="shared" si="0"/>
        <v>18.911450381679437</v>
      </c>
      <c r="Z37" s="530">
        <f t="shared" si="18"/>
        <v>2.083333333333337E-2</v>
      </c>
      <c r="AB37" s="54"/>
    </row>
    <row r="38" spans="2:28" x14ac:dyDescent="0.25">
      <c r="B38" s="1523"/>
      <c r="C38" s="529">
        <v>14</v>
      </c>
      <c r="D38" s="1163"/>
      <c r="E38" s="1086">
        <f t="shared" si="1"/>
        <v>0.46388888888888935</v>
      </c>
      <c r="F38" s="487">
        <f t="shared" si="2"/>
        <v>0.46875000000000044</v>
      </c>
      <c r="G38" s="487">
        <f t="shared" si="3"/>
        <v>0.47361111111111154</v>
      </c>
      <c r="H38" s="487">
        <f t="shared" si="4"/>
        <v>0.47986111111111152</v>
      </c>
      <c r="I38" s="487">
        <f t="shared" si="5"/>
        <v>0.48263888888888928</v>
      </c>
      <c r="J38" s="487">
        <f t="shared" si="6"/>
        <v>0.48958333333333376</v>
      </c>
      <c r="K38" s="487">
        <f t="shared" si="7"/>
        <v>0.50138888888888933</v>
      </c>
      <c r="L38" s="1350">
        <v>0.50833333333333375</v>
      </c>
      <c r="M38" s="487">
        <f t="shared" si="8"/>
        <v>0.51180555555555596</v>
      </c>
      <c r="N38" s="487">
        <f t="shared" si="9"/>
        <v>0.51527777777777817</v>
      </c>
      <c r="O38" s="487">
        <f t="shared" si="10"/>
        <v>0.51736111111111149</v>
      </c>
      <c r="P38" s="487">
        <f t="shared" si="11"/>
        <v>0.52916666666666701</v>
      </c>
      <c r="Q38" s="487">
        <f t="shared" si="12"/>
        <v>0.53541666666666698</v>
      </c>
      <c r="R38" s="487">
        <f t="shared" si="13"/>
        <v>0.53958333333333364</v>
      </c>
      <c r="S38" s="487">
        <f t="shared" si="14"/>
        <v>0.54513888888888917</v>
      </c>
      <c r="T38" s="487">
        <f t="shared" si="15"/>
        <v>0.55000000000000027</v>
      </c>
      <c r="U38" s="889">
        <f t="shared" si="16"/>
        <v>0.55486111111111136</v>
      </c>
      <c r="V38" s="1152"/>
      <c r="W38" s="833">
        <v>41.29</v>
      </c>
      <c r="X38" s="1311">
        <f t="shared" si="17"/>
        <v>9.097222222222201E-2</v>
      </c>
      <c r="Y38" s="1312">
        <f t="shared" si="0"/>
        <v>18.911450381679437</v>
      </c>
      <c r="Z38" s="530">
        <f t="shared" si="18"/>
        <v>2.083333333333337E-2</v>
      </c>
      <c r="AB38" s="54"/>
    </row>
    <row r="39" spans="2:28" x14ac:dyDescent="0.25">
      <c r="B39" s="1523"/>
      <c r="C39" s="529">
        <v>15</v>
      </c>
      <c r="D39" s="1163"/>
      <c r="E39" s="1086">
        <f t="shared" si="1"/>
        <v>0.48472222222222272</v>
      </c>
      <c r="F39" s="487">
        <f t="shared" si="2"/>
        <v>0.48958333333333381</v>
      </c>
      <c r="G39" s="487">
        <f t="shared" si="3"/>
        <v>0.49444444444444491</v>
      </c>
      <c r="H39" s="487">
        <f t="shared" si="4"/>
        <v>0.50069444444444489</v>
      </c>
      <c r="I39" s="487">
        <f t="shared" si="5"/>
        <v>0.50347222222222265</v>
      </c>
      <c r="J39" s="487">
        <f t="shared" si="6"/>
        <v>0.51041666666666707</v>
      </c>
      <c r="K39" s="487">
        <f t="shared" si="7"/>
        <v>0.52222222222222259</v>
      </c>
      <c r="L39" s="1350">
        <v>0.52916666666666701</v>
      </c>
      <c r="M39" s="487">
        <f t="shared" si="8"/>
        <v>0.53263888888888922</v>
      </c>
      <c r="N39" s="487">
        <f t="shared" si="9"/>
        <v>0.53611111111111143</v>
      </c>
      <c r="O39" s="487">
        <f t="shared" si="10"/>
        <v>0.53819444444444475</v>
      </c>
      <c r="P39" s="487">
        <f t="shared" si="11"/>
        <v>0.55000000000000027</v>
      </c>
      <c r="Q39" s="487">
        <f t="shared" si="12"/>
        <v>0.55625000000000024</v>
      </c>
      <c r="R39" s="487">
        <f t="shared" si="13"/>
        <v>0.5604166666666669</v>
      </c>
      <c r="S39" s="487">
        <f t="shared" si="14"/>
        <v>0.56597222222222243</v>
      </c>
      <c r="T39" s="487">
        <f t="shared" si="15"/>
        <v>0.57083333333333353</v>
      </c>
      <c r="U39" s="889">
        <f t="shared" si="16"/>
        <v>0.57569444444444462</v>
      </c>
      <c r="V39" s="1152"/>
      <c r="W39" s="833">
        <v>41.29</v>
      </c>
      <c r="X39" s="1311">
        <f t="shared" si="17"/>
        <v>9.0972222222221899E-2</v>
      </c>
      <c r="Y39" s="1312">
        <f t="shared" si="0"/>
        <v>18.911450381679455</v>
      </c>
      <c r="Z39" s="530">
        <f t="shared" si="18"/>
        <v>2.0833333333333259E-2</v>
      </c>
      <c r="AB39" s="54"/>
    </row>
    <row r="40" spans="2:28" x14ac:dyDescent="0.25">
      <c r="B40" s="1523"/>
      <c r="C40" s="529">
        <v>16</v>
      </c>
      <c r="D40" s="1163"/>
      <c r="E40" s="1086">
        <f t="shared" si="1"/>
        <v>0.50555555555555598</v>
      </c>
      <c r="F40" s="487">
        <f t="shared" si="2"/>
        <v>0.51041666666666707</v>
      </c>
      <c r="G40" s="487">
        <f t="shared" si="3"/>
        <v>0.51527777777777817</v>
      </c>
      <c r="H40" s="487">
        <f t="shared" si="4"/>
        <v>0.52152777777777815</v>
      </c>
      <c r="I40" s="487">
        <f t="shared" si="5"/>
        <v>0.52430555555555591</v>
      </c>
      <c r="J40" s="487">
        <f t="shared" si="6"/>
        <v>0.53125000000000033</v>
      </c>
      <c r="K40" s="487">
        <f t="shared" si="7"/>
        <v>0.54305555555555585</v>
      </c>
      <c r="L40" s="1350">
        <v>0.55000000000000027</v>
      </c>
      <c r="M40" s="487">
        <f t="shared" si="8"/>
        <v>0.55347222222222248</v>
      </c>
      <c r="N40" s="487">
        <f t="shared" si="9"/>
        <v>0.55694444444444469</v>
      </c>
      <c r="O40" s="487">
        <f t="shared" si="10"/>
        <v>0.55902777777777801</v>
      </c>
      <c r="P40" s="487">
        <f t="shared" si="11"/>
        <v>0.57083333333333353</v>
      </c>
      <c r="Q40" s="487">
        <f t="shared" si="12"/>
        <v>0.5770833333333335</v>
      </c>
      <c r="R40" s="487">
        <f t="shared" si="13"/>
        <v>0.58125000000000016</v>
      </c>
      <c r="S40" s="487">
        <f t="shared" si="14"/>
        <v>0.58680555555555569</v>
      </c>
      <c r="T40" s="487">
        <f t="shared" si="15"/>
        <v>0.59166666666666679</v>
      </c>
      <c r="U40" s="889">
        <f t="shared" si="16"/>
        <v>0.59652777777777788</v>
      </c>
      <c r="V40" s="1152"/>
      <c r="W40" s="833">
        <v>41.29</v>
      </c>
      <c r="X40" s="1311">
        <f t="shared" si="17"/>
        <v>9.0972222222221899E-2</v>
      </c>
      <c r="Y40" s="1312">
        <f t="shared" si="0"/>
        <v>18.911450381679455</v>
      </c>
      <c r="Z40" s="530">
        <f t="shared" si="18"/>
        <v>2.0833333333333259E-2</v>
      </c>
      <c r="AB40" s="54"/>
    </row>
    <row r="41" spans="2:28" x14ac:dyDescent="0.25">
      <c r="B41" s="1523"/>
      <c r="C41" s="529">
        <v>17</v>
      </c>
      <c r="D41" s="1163"/>
      <c r="E41" s="1086">
        <f t="shared" si="1"/>
        <v>0.52638888888888924</v>
      </c>
      <c r="F41" s="487">
        <f t="shared" si="2"/>
        <v>0.53125000000000033</v>
      </c>
      <c r="G41" s="487">
        <f t="shared" si="3"/>
        <v>0.53611111111111143</v>
      </c>
      <c r="H41" s="487">
        <f t="shared" si="4"/>
        <v>0.5423611111111114</v>
      </c>
      <c r="I41" s="487">
        <f t="shared" si="5"/>
        <v>0.54513888888888917</v>
      </c>
      <c r="J41" s="487">
        <f t="shared" si="6"/>
        <v>0.55208333333333359</v>
      </c>
      <c r="K41" s="487">
        <f t="shared" si="7"/>
        <v>0.56388888888888911</v>
      </c>
      <c r="L41" s="1350">
        <v>0.57083333333333353</v>
      </c>
      <c r="M41" s="487">
        <f t="shared" si="8"/>
        <v>0.57430555555555574</v>
      </c>
      <c r="N41" s="487">
        <f t="shared" si="9"/>
        <v>0.57777777777777795</v>
      </c>
      <c r="O41" s="487">
        <f t="shared" si="10"/>
        <v>0.57986111111111127</v>
      </c>
      <c r="P41" s="487">
        <f t="shared" si="11"/>
        <v>0.59166666666666679</v>
      </c>
      <c r="Q41" s="487">
        <f t="shared" si="12"/>
        <v>0.59791666666666676</v>
      </c>
      <c r="R41" s="487">
        <f t="shared" si="13"/>
        <v>0.60208333333333341</v>
      </c>
      <c r="S41" s="487">
        <f t="shared" si="14"/>
        <v>0.60763888888888895</v>
      </c>
      <c r="T41" s="487">
        <f t="shared" si="15"/>
        <v>0.61250000000000004</v>
      </c>
      <c r="U41" s="889">
        <f t="shared" si="16"/>
        <v>0.61736111111111114</v>
      </c>
      <c r="V41" s="1152"/>
      <c r="W41" s="833">
        <v>41.29</v>
      </c>
      <c r="X41" s="1311">
        <f t="shared" si="17"/>
        <v>9.0972222222221899E-2</v>
      </c>
      <c r="Y41" s="1312">
        <f t="shared" si="0"/>
        <v>18.911450381679455</v>
      </c>
      <c r="Z41" s="530">
        <f t="shared" si="18"/>
        <v>2.0833333333333259E-2</v>
      </c>
      <c r="AB41" s="54"/>
    </row>
    <row r="42" spans="2:28" x14ac:dyDescent="0.25">
      <c r="B42" s="1523"/>
      <c r="C42" s="529">
        <v>18</v>
      </c>
      <c r="D42" s="1163"/>
      <c r="E42" s="1086">
        <f t="shared" si="1"/>
        <v>0.5472222222222225</v>
      </c>
      <c r="F42" s="487">
        <f t="shared" si="2"/>
        <v>0.55208333333333359</v>
      </c>
      <c r="G42" s="487">
        <f t="shared" si="3"/>
        <v>0.55694444444444469</v>
      </c>
      <c r="H42" s="487">
        <f t="shared" si="4"/>
        <v>0.56319444444444466</v>
      </c>
      <c r="I42" s="487">
        <f t="shared" si="5"/>
        <v>0.56597222222222243</v>
      </c>
      <c r="J42" s="487">
        <f t="shared" si="6"/>
        <v>0.57291666666666685</v>
      </c>
      <c r="K42" s="487">
        <f t="shared" si="7"/>
        <v>0.58472222222222237</v>
      </c>
      <c r="L42" s="1350">
        <v>0.59166666666666679</v>
      </c>
      <c r="M42" s="487">
        <f t="shared" si="8"/>
        <v>0.59513888888888899</v>
      </c>
      <c r="N42" s="487">
        <f t="shared" si="9"/>
        <v>0.5986111111111112</v>
      </c>
      <c r="O42" s="487">
        <f t="shared" si="10"/>
        <v>0.60069444444444453</v>
      </c>
      <c r="P42" s="487">
        <f t="shared" si="11"/>
        <v>0.61250000000000004</v>
      </c>
      <c r="Q42" s="487">
        <f t="shared" si="12"/>
        <v>0.61875000000000002</v>
      </c>
      <c r="R42" s="487">
        <f t="shared" si="13"/>
        <v>0.62291666666666667</v>
      </c>
      <c r="S42" s="487">
        <f t="shared" si="14"/>
        <v>0.62847222222222221</v>
      </c>
      <c r="T42" s="487">
        <f t="shared" si="15"/>
        <v>0.6333333333333333</v>
      </c>
      <c r="U42" s="889">
        <f t="shared" si="16"/>
        <v>0.6381944444444444</v>
      </c>
      <c r="V42" s="1152"/>
      <c r="W42" s="833">
        <v>41.29</v>
      </c>
      <c r="X42" s="1311">
        <f t="shared" si="17"/>
        <v>9.0972222222221899E-2</v>
      </c>
      <c r="Y42" s="1312">
        <f t="shared" si="0"/>
        <v>18.911450381679455</v>
      </c>
      <c r="Z42" s="530">
        <f t="shared" si="18"/>
        <v>2.0833333333333259E-2</v>
      </c>
      <c r="AB42" s="54"/>
    </row>
    <row r="43" spans="2:28" x14ac:dyDescent="0.25">
      <c r="B43" s="1523"/>
      <c r="C43" s="529">
        <v>19</v>
      </c>
      <c r="D43" s="1163"/>
      <c r="E43" s="1086">
        <f t="shared" si="1"/>
        <v>0.56805555555555576</v>
      </c>
      <c r="F43" s="487">
        <f t="shared" si="2"/>
        <v>0.57291666666666685</v>
      </c>
      <c r="G43" s="487">
        <f t="shared" si="3"/>
        <v>0.57777777777777795</v>
      </c>
      <c r="H43" s="487">
        <f t="shared" si="4"/>
        <v>0.58402777777777792</v>
      </c>
      <c r="I43" s="487">
        <f t="shared" si="5"/>
        <v>0.58680555555555569</v>
      </c>
      <c r="J43" s="487">
        <f t="shared" si="6"/>
        <v>0.59375000000000011</v>
      </c>
      <c r="K43" s="487">
        <f t="shared" si="7"/>
        <v>0.60555555555555562</v>
      </c>
      <c r="L43" s="1350">
        <v>0.61250000000000004</v>
      </c>
      <c r="M43" s="487">
        <f t="shared" si="8"/>
        <v>0.61597222222222225</v>
      </c>
      <c r="N43" s="487">
        <f t="shared" si="9"/>
        <v>0.61944444444444446</v>
      </c>
      <c r="O43" s="487">
        <f t="shared" si="10"/>
        <v>0.62152777777777779</v>
      </c>
      <c r="P43" s="487">
        <f t="shared" si="11"/>
        <v>0.6333333333333333</v>
      </c>
      <c r="Q43" s="487">
        <f t="shared" si="12"/>
        <v>0.63958333333333328</v>
      </c>
      <c r="R43" s="487">
        <f t="shared" si="13"/>
        <v>0.64374999999999993</v>
      </c>
      <c r="S43" s="487">
        <f t="shared" si="14"/>
        <v>0.64930555555555547</v>
      </c>
      <c r="T43" s="487">
        <f t="shared" si="15"/>
        <v>0.65416666666666656</v>
      </c>
      <c r="U43" s="889">
        <f t="shared" si="16"/>
        <v>0.65902777777777766</v>
      </c>
      <c r="V43" s="1152"/>
      <c r="W43" s="833">
        <v>41.29</v>
      </c>
      <c r="X43" s="1311">
        <f t="shared" si="17"/>
        <v>9.0972222222221899E-2</v>
      </c>
      <c r="Y43" s="1312">
        <f t="shared" si="0"/>
        <v>18.911450381679455</v>
      </c>
      <c r="Z43" s="530">
        <f t="shared" si="18"/>
        <v>2.0833333333333259E-2</v>
      </c>
      <c r="AB43" s="54"/>
    </row>
    <row r="44" spans="2:28" x14ac:dyDescent="0.25">
      <c r="B44" s="1523"/>
      <c r="C44" s="529">
        <v>20</v>
      </c>
      <c r="D44" s="1163"/>
      <c r="E44" s="1086">
        <f t="shared" si="1"/>
        <v>0.58888888888888902</v>
      </c>
      <c r="F44" s="487">
        <f t="shared" si="2"/>
        <v>0.59375000000000011</v>
      </c>
      <c r="G44" s="487">
        <f t="shared" si="3"/>
        <v>0.5986111111111112</v>
      </c>
      <c r="H44" s="487">
        <f t="shared" si="4"/>
        <v>0.60486111111111118</v>
      </c>
      <c r="I44" s="487">
        <f t="shared" si="5"/>
        <v>0.60763888888888895</v>
      </c>
      <c r="J44" s="487">
        <f t="shared" si="6"/>
        <v>0.61458333333333337</v>
      </c>
      <c r="K44" s="487">
        <f t="shared" si="7"/>
        <v>0.62638888888888888</v>
      </c>
      <c r="L44" s="1350">
        <v>0.6333333333333333</v>
      </c>
      <c r="M44" s="487">
        <f t="shared" si="8"/>
        <v>0.63680555555555551</v>
      </c>
      <c r="N44" s="487">
        <f t="shared" si="9"/>
        <v>0.64027777777777772</v>
      </c>
      <c r="O44" s="487">
        <f t="shared" si="10"/>
        <v>0.64236111111111105</v>
      </c>
      <c r="P44" s="487">
        <f t="shared" si="11"/>
        <v>0.65416666666666656</v>
      </c>
      <c r="Q44" s="487">
        <f t="shared" si="12"/>
        <v>0.66041666666666654</v>
      </c>
      <c r="R44" s="487">
        <f t="shared" si="13"/>
        <v>0.66458333333333319</v>
      </c>
      <c r="S44" s="487">
        <f t="shared" si="14"/>
        <v>0.67013888888888873</v>
      </c>
      <c r="T44" s="487">
        <f t="shared" si="15"/>
        <v>0.67499999999999982</v>
      </c>
      <c r="U44" s="889">
        <f t="shared" si="16"/>
        <v>0.67986111111111092</v>
      </c>
      <c r="V44" s="1152"/>
      <c r="W44" s="833">
        <v>41.29</v>
      </c>
      <c r="X44" s="1311">
        <f t="shared" si="17"/>
        <v>9.0972222222221899E-2</v>
      </c>
      <c r="Y44" s="1312">
        <f t="shared" si="0"/>
        <v>18.911450381679455</v>
      </c>
      <c r="Z44" s="530">
        <f t="shared" si="18"/>
        <v>2.0833333333333259E-2</v>
      </c>
      <c r="AB44" s="54"/>
    </row>
    <row r="45" spans="2:28" x14ac:dyDescent="0.25">
      <c r="B45" s="1523"/>
      <c r="C45" s="529">
        <v>21</v>
      </c>
      <c r="D45" s="1163"/>
      <c r="E45" s="1086">
        <f t="shared" si="1"/>
        <v>0.60972222222222228</v>
      </c>
      <c r="F45" s="487">
        <f t="shared" si="2"/>
        <v>0.61458333333333337</v>
      </c>
      <c r="G45" s="487">
        <f t="shared" si="3"/>
        <v>0.61944444444444446</v>
      </c>
      <c r="H45" s="487">
        <f t="shared" si="4"/>
        <v>0.62569444444444444</v>
      </c>
      <c r="I45" s="487">
        <f t="shared" si="5"/>
        <v>0.62847222222222221</v>
      </c>
      <c r="J45" s="487">
        <f t="shared" si="6"/>
        <v>0.63541666666666663</v>
      </c>
      <c r="K45" s="487">
        <f t="shared" si="7"/>
        <v>0.64722222222222214</v>
      </c>
      <c r="L45" s="1350">
        <v>0.65416666666666656</v>
      </c>
      <c r="M45" s="487">
        <f t="shared" si="8"/>
        <v>0.65763888888888877</v>
      </c>
      <c r="N45" s="487">
        <f t="shared" si="9"/>
        <v>0.66111111111111098</v>
      </c>
      <c r="O45" s="487">
        <f t="shared" si="10"/>
        <v>0.66319444444444431</v>
      </c>
      <c r="P45" s="487">
        <f t="shared" si="11"/>
        <v>0.67499999999999982</v>
      </c>
      <c r="Q45" s="487">
        <f t="shared" si="12"/>
        <v>0.6812499999999998</v>
      </c>
      <c r="R45" s="487">
        <f t="shared" si="13"/>
        <v>0.68541666666666645</v>
      </c>
      <c r="S45" s="487">
        <f t="shared" si="14"/>
        <v>0.69097222222222199</v>
      </c>
      <c r="T45" s="487">
        <f t="shared" si="15"/>
        <v>0.69583333333333308</v>
      </c>
      <c r="U45" s="889">
        <f t="shared" si="16"/>
        <v>0.70069444444444418</v>
      </c>
      <c r="V45" s="1152"/>
      <c r="W45" s="833">
        <v>41.29</v>
      </c>
      <c r="X45" s="1311">
        <f t="shared" si="17"/>
        <v>9.0972222222221899E-2</v>
      </c>
      <c r="Y45" s="1312">
        <f t="shared" si="0"/>
        <v>18.911450381679455</v>
      </c>
      <c r="Z45" s="530">
        <f t="shared" si="18"/>
        <v>2.0833333333333259E-2</v>
      </c>
      <c r="AB45" s="54"/>
    </row>
    <row r="46" spans="2:28" x14ac:dyDescent="0.25">
      <c r="B46" s="1523"/>
      <c r="C46" s="529">
        <v>22</v>
      </c>
      <c r="D46" s="1163"/>
      <c r="E46" s="1086">
        <f t="shared" si="1"/>
        <v>0.63055555555555554</v>
      </c>
      <c r="F46" s="487">
        <f t="shared" si="2"/>
        <v>0.63541666666666663</v>
      </c>
      <c r="G46" s="487">
        <f t="shared" si="3"/>
        <v>0.64027777777777772</v>
      </c>
      <c r="H46" s="487">
        <f t="shared" si="4"/>
        <v>0.6465277777777777</v>
      </c>
      <c r="I46" s="487">
        <f t="shared" si="5"/>
        <v>0.64930555555555547</v>
      </c>
      <c r="J46" s="487">
        <f t="shared" si="6"/>
        <v>0.65624999999999989</v>
      </c>
      <c r="K46" s="487">
        <f t="shared" si="7"/>
        <v>0.6680555555555554</v>
      </c>
      <c r="L46" s="1350">
        <v>0.67499999999999982</v>
      </c>
      <c r="M46" s="487">
        <f t="shared" si="8"/>
        <v>0.67847222222222203</v>
      </c>
      <c r="N46" s="487">
        <f t="shared" si="9"/>
        <v>0.68194444444444424</v>
      </c>
      <c r="O46" s="487">
        <f t="shared" si="10"/>
        <v>0.68402777777777757</v>
      </c>
      <c r="P46" s="487">
        <f t="shared" si="11"/>
        <v>0.69583333333333308</v>
      </c>
      <c r="Q46" s="487">
        <f t="shared" si="12"/>
        <v>0.70208333333333306</v>
      </c>
      <c r="R46" s="487">
        <f t="shared" si="13"/>
        <v>0.70624999999999971</v>
      </c>
      <c r="S46" s="487">
        <f t="shared" si="14"/>
        <v>0.71180555555555525</v>
      </c>
      <c r="T46" s="487">
        <f t="shared" si="15"/>
        <v>0.71666666666666634</v>
      </c>
      <c r="U46" s="889">
        <f t="shared" si="16"/>
        <v>0.72152777777777743</v>
      </c>
      <c r="V46" s="1152"/>
      <c r="W46" s="833">
        <v>41.29</v>
      </c>
      <c r="X46" s="1311">
        <f t="shared" si="17"/>
        <v>9.0972222222221899E-2</v>
      </c>
      <c r="Y46" s="1312">
        <f t="shared" si="0"/>
        <v>18.911450381679455</v>
      </c>
      <c r="Z46" s="530">
        <f t="shared" si="18"/>
        <v>2.0833333333333259E-2</v>
      </c>
      <c r="AB46" s="54"/>
    </row>
    <row r="47" spans="2:28" x14ac:dyDescent="0.25">
      <c r="B47" s="1523"/>
      <c r="C47" s="529">
        <v>23</v>
      </c>
      <c r="D47" s="1163"/>
      <c r="E47" s="1086">
        <f t="shared" si="1"/>
        <v>0.6513888888888888</v>
      </c>
      <c r="F47" s="487">
        <f t="shared" si="2"/>
        <v>0.65624999999999989</v>
      </c>
      <c r="G47" s="487">
        <f t="shared" si="3"/>
        <v>0.66111111111111098</v>
      </c>
      <c r="H47" s="487">
        <f t="shared" si="4"/>
        <v>0.66736111111111096</v>
      </c>
      <c r="I47" s="487">
        <f t="shared" si="5"/>
        <v>0.67013888888888873</v>
      </c>
      <c r="J47" s="487">
        <f t="shared" si="6"/>
        <v>0.67708333333333315</v>
      </c>
      <c r="K47" s="487">
        <f t="shared" si="7"/>
        <v>0.68888888888888866</v>
      </c>
      <c r="L47" s="1350">
        <v>0.69583333333333308</v>
      </c>
      <c r="M47" s="487">
        <f t="shared" si="8"/>
        <v>0.69930555555555529</v>
      </c>
      <c r="N47" s="487">
        <f t="shared" si="9"/>
        <v>0.7027777777777775</v>
      </c>
      <c r="O47" s="487">
        <f t="shared" si="10"/>
        <v>0.70486111111111083</v>
      </c>
      <c r="P47" s="487">
        <f t="shared" si="11"/>
        <v>0.71666666666666634</v>
      </c>
      <c r="Q47" s="487">
        <f t="shared" si="12"/>
        <v>0.72291666666666632</v>
      </c>
      <c r="R47" s="487">
        <f t="shared" si="13"/>
        <v>0.72708333333333297</v>
      </c>
      <c r="S47" s="487">
        <f t="shared" si="14"/>
        <v>0.73263888888888851</v>
      </c>
      <c r="T47" s="487">
        <f t="shared" si="15"/>
        <v>0.7374999999999996</v>
      </c>
      <c r="U47" s="889">
        <f t="shared" si="16"/>
        <v>0.74236111111111069</v>
      </c>
      <c r="V47" s="1152"/>
      <c r="W47" s="833">
        <v>41.29</v>
      </c>
      <c r="X47" s="1311">
        <f t="shared" si="17"/>
        <v>9.0972222222221899E-2</v>
      </c>
      <c r="Y47" s="1312">
        <f t="shared" si="0"/>
        <v>18.911450381679455</v>
      </c>
      <c r="Z47" s="530">
        <f t="shared" si="18"/>
        <v>2.0833333333333259E-2</v>
      </c>
      <c r="AB47" s="54"/>
    </row>
    <row r="48" spans="2:28" x14ac:dyDescent="0.25">
      <c r="B48" s="1523"/>
      <c r="C48" s="529">
        <v>24</v>
      </c>
      <c r="D48" s="1163"/>
      <c r="E48" s="1086">
        <f t="shared" si="1"/>
        <v>0.67222222222222205</v>
      </c>
      <c r="F48" s="487">
        <f t="shared" si="2"/>
        <v>0.67708333333333315</v>
      </c>
      <c r="G48" s="487">
        <f t="shared" si="3"/>
        <v>0.68194444444444424</v>
      </c>
      <c r="H48" s="487">
        <f t="shared" si="4"/>
        <v>0.68819444444444422</v>
      </c>
      <c r="I48" s="487">
        <f t="shared" si="5"/>
        <v>0.69097222222222199</v>
      </c>
      <c r="J48" s="487">
        <f t="shared" si="6"/>
        <v>0.69791666666666641</v>
      </c>
      <c r="K48" s="487">
        <f t="shared" si="7"/>
        <v>0.70972222222222192</v>
      </c>
      <c r="L48" s="1350">
        <v>0.71666666666666634</v>
      </c>
      <c r="M48" s="487">
        <f t="shared" si="8"/>
        <v>0.72013888888888855</v>
      </c>
      <c r="N48" s="487">
        <f t="shared" si="9"/>
        <v>0.72361111111111076</v>
      </c>
      <c r="O48" s="487">
        <f t="shared" si="10"/>
        <v>0.72569444444444409</v>
      </c>
      <c r="P48" s="487">
        <f t="shared" si="11"/>
        <v>0.7374999999999996</v>
      </c>
      <c r="Q48" s="487">
        <f t="shared" si="12"/>
        <v>0.74374999999999958</v>
      </c>
      <c r="R48" s="487">
        <f t="shared" si="13"/>
        <v>0.74791666666666623</v>
      </c>
      <c r="S48" s="487">
        <f t="shared" si="14"/>
        <v>0.75347222222222177</v>
      </c>
      <c r="T48" s="487">
        <f t="shared" si="15"/>
        <v>0.75833333333333286</v>
      </c>
      <c r="U48" s="889">
        <f t="shared" si="16"/>
        <v>0.76319444444444395</v>
      </c>
      <c r="V48" s="1152"/>
      <c r="W48" s="833">
        <v>41.29</v>
      </c>
      <c r="X48" s="1311">
        <f t="shared" si="17"/>
        <v>9.0972222222221899E-2</v>
      </c>
      <c r="Y48" s="1312">
        <f t="shared" si="0"/>
        <v>18.911450381679455</v>
      </c>
      <c r="Z48" s="530">
        <f t="shared" si="18"/>
        <v>2.0833333333333259E-2</v>
      </c>
      <c r="AB48" s="54"/>
    </row>
    <row r="49" spans="2:28" x14ac:dyDescent="0.25">
      <c r="B49" s="1523"/>
      <c r="C49" s="529">
        <v>25</v>
      </c>
      <c r="D49" s="1163"/>
      <c r="E49" s="1086">
        <f t="shared" si="1"/>
        <v>0.69305555555555531</v>
      </c>
      <c r="F49" s="487">
        <f t="shared" si="2"/>
        <v>0.69791666666666641</v>
      </c>
      <c r="G49" s="487">
        <f t="shared" si="3"/>
        <v>0.7027777777777775</v>
      </c>
      <c r="H49" s="487">
        <f t="shared" si="4"/>
        <v>0.70902777777777748</v>
      </c>
      <c r="I49" s="487">
        <f t="shared" si="5"/>
        <v>0.71180555555555525</v>
      </c>
      <c r="J49" s="487">
        <f t="shared" si="6"/>
        <v>0.71874999999999967</v>
      </c>
      <c r="K49" s="487">
        <f t="shared" si="7"/>
        <v>0.73055555555555518</v>
      </c>
      <c r="L49" s="1350">
        <v>0.7374999999999996</v>
      </c>
      <c r="M49" s="487">
        <f t="shared" si="8"/>
        <v>0.74097222222222181</v>
      </c>
      <c r="N49" s="487">
        <f t="shared" si="9"/>
        <v>0.74444444444444402</v>
      </c>
      <c r="O49" s="487">
        <f t="shared" si="10"/>
        <v>0.74652777777777735</v>
      </c>
      <c r="P49" s="487">
        <f t="shared" si="11"/>
        <v>0.75833333333333286</v>
      </c>
      <c r="Q49" s="487">
        <f t="shared" si="12"/>
        <v>0.76458333333333284</v>
      </c>
      <c r="R49" s="487">
        <f t="shared" si="13"/>
        <v>0.76874999999999949</v>
      </c>
      <c r="S49" s="487">
        <f t="shared" si="14"/>
        <v>0.77430555555555503</v>
      </c>
      <c r="T49" s="487">
        <f t="shared" si="15"/>
        <v>0.77916666666666612</v>
      </c>
      <c r="U49" s="889">
        <f t="shared" si="16"/>
        <v>0.78402777777777721</v>
      </c>
      <c r="V49" s="1152"/>
      <c r="W49" s="833">
        <v>41.29</v>
      </c>
      <c r="X49" s="1311">
        <f t="shared" si="17"/>
        <v>9.0972222222221899E-2</v>
      </c>
      <c r="Y49" s="1312">
        <f t="shared" si="0"/>
        <v>18.911450381679455</v>
      </c>
      <c r="Z49" s="530">
        <f t="shared" si="18"/>
        <v>2.0833333333333259E-2</v>
      </c>
      <c r="AB49" s="54"/>
    </row>
    <row r="50" spans="2:28" x14ac:dyDescent="0.25">
      <c r="B50" s="1523"/>
      <c r="C50" s="529">
        <v>26</v>
      </c>
      <c r="D50" s="1163"/>
      <c r="E50" s="1086">
        <f t="shared" si="1"/>
        <v>0.71388888888888857</v>
      </c>
      <c r="F50" s="487">
        <f t="shared" si="2"/>
        <v>0.71874999999999967</v>
      </c>
      <c r="G50" s="487">
        <f t="shared" si="3"/>
        <v>0.72361111111111076</v>
      </c>
      <c r="H50" s="487">
        <f t="shared" si="4"/>
        <v>0.72986111111111074</v>
      </c>
      <c r="I50" s="487">
        <f t="shared" si="5"/>
        <v>0.73263888888888851</v>
      </c>
      <c r="J50" s="487">
        <f t="shared" si="6"/>
        <v>0.73958333333333293</v>
      </c>
      <c r="K50" s="487">
        <f t="shared" si="7"/>
        <v>0.75138888888888844</v>
      </c>
      <c r="L50" s="1350">
        <v>0.75833333333333286</v>
      </c>
      <c r="M50" s="487">
        <f t="shared" si="8"/>
        <v>0.76180555555555507</v>
      </c>
      <c r="N50" s="487">
        <f t="shared" si="9"/>
        <v>0.76527777777777728</v>
      </c>
      <c r="O50" s="487">
        <f t="shared" si="10"/>
        <v>0.76736111111111061</v>
      </c>
      <c r="P50" s="487">
        <f t="shared" si="11"/>
        <v>0.77916666666666612</v>
      </c>
      <c r="Q50" s="487">
        <f t="shared" si="12"/>
        <v>0.7854166666666661</v>
      </c>
      <c r="R50" s="487">
        <f t="shared" si="13"/>
        <v>0.78958333333333275</v>
      </c>
      <c r="S50" s="487">
        <f t="shared" si="14"/>
        <v>0.79513888888888828</v>
      </c>
      <c r="T50" s="487">
        <f t="shared" si="15"/>
        <v>0.79999999999999938</v>
      </c>
      <c r="U50" s="889">
        <f t="shared" si="16"/>
        <v>0.80486111111111047</v>
      </c>
      <c r="V50" s="1152"/>
      <c r="W50" s="833">
        <v>41.29</v>
      </c>
      <c r="X50" s="1311">
        <f t="shared" si="17"/>
        <v>9.0972222222221899E-2</v>
      </c>
      <c r="Y50" s="1312">
        <f t="shared" si="0"/>
        <v>18.911450381679455</v>
      </c>
      <c r="Z50" s="530">
        <f t="shared" si="18"/>
        <v>2.0833333333333259E-2</v>
      </c>
      <c r="AB50" s="54"/>
    </row>
    <row r="51" spans="2:28" x14ac:dyDescent="0.25">
      <c r="B51" s="1523"/>
      <c r="C51" s="529">
        <v>27</v>
      </c>
      <c r="D51" s="1163"/>
      <c r="E51" s="1086">
        <f t="shared" si="1"/>
        <v>0.73472222222222183</v>
      </c>
      <c r="F51" s="487">
        <f t="shared" si="2"/>
        <v>0.73958333333333293</v>
      </c>
      <c r="G51" s="487">
        <f t="shared" si="3"/>
        <v>0.74444444444444402</v>
      </c>
      <c r="H51" s="487">
        <f t="shared" si="4"/>
        <v>0.750694444444444</v>
      </c>
      <c r="I51" s="487">
        <f t="shared" si="5"/>
        <v>0.75347222222222177</v>
      </c>
      <c r="J51" s="487">
        <f t="shared" si="6"/>
        <v>0.76041666666666619</v>
      </c>
      <c r="K51" s="487">
        <f t="shared" si="7"/>
        <v>0.7722222222222217</v>
      </c>
      <c r="L51" s="1350">
        <v>0.77916666666666612</v>
      </c>
      <c r="M51" s="487">
        <f t="shared" si="8"/>
        <v>0.78263888888888833</v>
      </c>
      <c r="N51" s="487">
        <f t="shared" si="9"/>
        <v>0.78611111111111054</v>
      </c>
      <c r="O51" s="487">
        <f t="shared" si="10"/>
        <v>0.78819444444444386</v>
      </c>
      <c r="P51" s="487">
        <f t="shared" si="11"/>
        <v>0.79999999999999938</v>
      </c>
      <c r="Q51" s="487">
        <f t="shared" si="12"/>
        <v>0.80624999999999936</v>
      </c>
      <c r="R51" s="487">
        <f t="shared" si="13"/>
        <v>0.81041666666666601</v>
      </c>
      <c r="S51" s="487">
        <f t="shared" si="14"/>
        <v>0.81597222222222154</v>
      </c>
      <c r="T51" s="487">
        <f t="shared" si="15"/>
        <v>0.82083333333333264</v>
      </c>
      <c r="U51" s="889">
        <f t="shared" si="16"/>
        <v>0.82569444444444373</v>
      </c>
      <c r="V51" s="1152"/>
      <c r="W51" s="833">
        <v>41.29</v>
      </c>
      <c r="X51" s="1311">
        <f t="shared" si="17"/>
        <v>9.0972222222221899E-2</v>
      </c>
      <c r="Y51" s="1312">
        <f t="shared" si="0"/>
        <v>18.911450381679455</v>
      </c>
      <c r="Z51" s="530">
        <f t="shared" si="18"/>
        <v>2.0833333333333259E-2</v>
      </c>
      <c r="AB51" s="54"/>
    </row>
    <row r="52" spans="2:28" x14ac:dyDescent="0.25">
      <c r="B52" s="1523"/>
      <c r="C52" s="529">
        <v>28</v>
      </c>
      <c r="D52" s="1163"/>
      <c r="E52" s="1086">
        <f t="shared" si="1"/>
        <v>0.75555555555555509</v>
      </c>
      <c r="F52" s="487">
        <f t="shared" si="2"/>
        <v>0.76041666666666619</v>
      </c>
      <c r="G52" s="487">
        <f t="shared" si="3"/>
        <v>0.76527777777777728</v>
      </c>
      <c r="H52" s="487">
        <f t="shared" si="4"/>
        <v>0.77152777777777726</v>
      </c>
      <c r="I52" s="487">
        <f t="shared" si="5"/>
        <v>0.77430555555555503</v>
      </c>
      <c r="J52" s="487">
        <f t="shared" si="6"/>
        <v>0.78124999999999944</v>
      </c>
      <c r="K52" s="487">
        <f t="shared" si="7"/>
        <v>0.79305555555555496</v>
      </c>
      <c r="L52" s="1350">
        <v>0.79999999999999938</v>
      </c>
      <c r="M52" s="487">
        <f t="shared" si="8"/>
        <v>0.80347222222222159</v>
      </c>
      <c r="N52" s="487">
        <f t="shared" si="9"/>
        <v>0.8069444444444438</v>
      </c>
      <c r="O52" s="487">
        <f t="shared" si="10"/>
        <v>0.80902777777777712</v>
      </c>
      <c r="P52" s="487">
        <f t="shared" si="11"/>
        <v>0.82083333333333264</v>
      </c>
      <c r="Q52" s="487">
        <f t="shared" si="12"/>
        <v>0.82708333333333262</v>
      </c>
      <c r="R52" s="487">
        <f t="shared" si="13"/>
        <v>0.83124999999999927</v>
      </c>
      <c r="S52" s="487">
        <f t="shared" si="14"/>
        <v>0.8368055555555548</v>
      </c>
      <c r="T52" s="487">
        <f t="shared" si="15"/>
        <v>0.8416666666666659</v>
      </c>
      <c r="U52" s="889">
        <f t="shared" si="16"/>
        <v>0.84652777777777699</v>
      </c>
      <c r="V52" s="1152"/>
      <c r="W52" s="833">
        <v>41.29</v>
      </c>
      <c r="X52" s="1311">
        <f t="shared" si="17"/>
        <v>9.0972222222221899E-2</v>
      </c>
      <c r="Y52" s="1312">
        <f t="shared" si="0"/>
        <v>18.911450381679455</v>
      </c>
      <c r="Z52" s="530">
        <f t="shared" si="18"/>
        <v>2.0833333333333259E-2</v>
      </c>
      <c r="AB52" s="54"/>
    </row>
    <row r="53" spans="2:28" x14ac:dyDescent="0.25">
      <c r="B53" s="1523"/>
      <c r="C53" s="529">
        <v>29</v>
      </c>
      <c r="D53" s="1163"/>
      <c r="E53" s="1086">
        <f t="shared" si="1"/>
        <v>0.77638888888888835</v>
      </c>
      <c r="F53" s="487">
        <f t="shared" si="2"/>
        <v>0.78124999999999944</v>
      </c>
      <c r="G53" s="487">
        <f t="shared" si="3"/>
        <v>0.78611111111111054</v>
      </c>
      <c r="H53" s="487">
        <f t="shared" si="4"/>
        <v>0.79236111111111052</v>
      </c>
      <c r="I53" s="487">
        <f t="shared" si="5"/>
        <v>0.79513888888888828</v>
      </c>
      <c r="J53" s="487">
        <f t="shared" si="6"/>
        <v>0.8020833333333327</v>
      </c>
      <c r="K53" s="487">
        <f t="shared" si="7"/>
        <v>0.81388888888888822</v>
      </c>
      <c r="L53" s="1350">
        <v>0.82083333333333264</v>
      </c>
      <c r="M53" s="487">
        <f t="shared" si="8"/>
        <v>0.82430555555555485</v>
      </c>
      <c r="N53" s="487">
        <f t="shared" si="9"/>
        <v>0.82777777777777706</v>
      </c>
      <c r="O53" s="487">
        <f t="shared" si="10"/>
        <v>0.82986111111111038</v>
      </c>
      <c r="P53" s="487">
        <f t="shared" si="11"/>
        <v>0.8416666666666659</v>
      </c>
      <c r="Q53" s="487">
        <f t="shared" si="12"/>
        <v>0.84791666666666587</v>
      </c>
      <c r="R53" s="487">
        <f t="shared" si="13"/>
        <v>0.85208333333333253</v>
      </c>
      <c r="S53" s="487">
        <f t="shared" si="14"/>
        <v>0.85763888888888806</v>
      </c>
      <c r="T53" s="487">
        <f t="shared" si="15"/>
        <v>0.86249999999999916</v>
      </c>
      <c r="U53" s="889">
        <f t="shared" si="16"/>
        <v>0.86736111111111025</v>
      </c>
      <c r="V53" s="1152"/>
      <c r="W53" s="833">
        <v>41.29</v>
      </c>
      <c r="X53" s="1311">
        <f t="shared" si="17"/>
        <v>9.0972222222221899E-2</v>
      </c>
      <c r="Y53" s="1312">
        <f t="shared" si="0"/>
        <v>18.911450381679455</v>
      </c>
      <c r="Z53" s="530">
        <f t="shared" si="18"/>
        <v>2.0833333333333259E-2</v>
      </c>
      <c r="AB53" s="54"/>
    </row>
    <row r="54" spans="2:28" x14ac:dyDescent="0.25">
      <c r="B54" s="1523"/>
      <c r="C54" s="529">
        <v>30</v>
      </c>
      <c r="D54" s="1163"/>
      <c r="E54" s="1086">
        <f t="shared" si="1"/>
        <v>0.79722222222222161</v>
      </c>
      <c r="F54" s="487">
        <f t="shared" si="2"/>
        <v>0.8020833333333327</v>
      </c>
      <c r="G54" s="487">
        <f t="shared" si="3"/>
        <v>0.8069444444444438</v>
      </c>
      <c r="H54" s="487">
        <f t="shared" si="4"/>
        <v>0.81319444444444378</v>
      </c>
      <c r="I54" s="487">
        <f t="shared" si="5"/>
        <v>0.81597222222222154</v>
      </c>
      <c r="J54" s="487">
        <f t="shared" si="6"/>
        <v>0.82291666666666596</v>
      </c>
      <c r="K54" s="487">
        <f t="shared" si="7"/>
        <v>0.83472222222222148</v>
      </c>
      <c r="L54" s="1350">
        <v>0.8416666666666659</v>
      </c>
      <c r="M54" s="487">
        <f t="shared" si="8"/>
        <v>0.84513888888888811</v>
      </c>
      <c r="N54" s="487">
        <f t="shared" si="9"/>
        <v>0.84861111111111032</v>
      </c>
      <c r="O54" s="487">
        <f t="shared" si="10"/>
        <v>0.85069444444444364</v>
      </c>
      <c r="P54" s="487">
        <f t="shared" si="11"/>
        <v>0.86249999999999916</v>
      </c>
      <c r="Q54" s="487">
        <f t="shared" si="12"/>
        <v>0.86874999999999913</v>
      </c>
      <c r="R54" s="487">
        <f t="shared" si="13"/>
        <v>0.87291666666666579</v>
      </c>
      <c r="S54" s="487">
        <f t="shared" si="14"/>
        <v>0.87847222222222132</v>
      </c>
      <c r="T54" s="487">
        <f t="shared" si="15"/>
        <v>0.88333333333333242</v>
      </c>
      <c r="U54" s="889">
        <f t="shared" si="16"/>
        <v>0.88819444444444351</v>
      </c>
      <c r="V54" s="1152"/>
      <c r="W54" s="833">
        <v>41.29</v>
      </c>
      <c r="X54" s="1311">
        <f t="shared" si="17"/>
        <v>9.0972222222221899E-2</v>
      </c>
      <c r="Y54" s="1312">
        <f t="shared" si="0"/>
        <v>18.911450381679455</v>
      </c>
      <c r="Z54" s="530">
        <f t="shared" si="18"/>
        <v>2.0833333333333259E-2</v>
      </c>
      <c r="AB54" s="54"/>
    </row>
    <row r="55" spans="2:28" x14ac:dyDescent="0.25">
      <c r="B55" s="1523"/>
      <c r="C55" s="529">
        <v>31</v>
      </c>
      <c r="D55" s="1163"/>
      <c r="E55" s="1086">
        <f t="shared" si="1"/>
        <v>0.81805555555555487</v>
      </c>
      <c r="F55" s="487">
        <f t="shared" si="2"/>
        <v>0.82291666666666596</v>
      </c>
      <c r="G55" s="487">
        <f t="shared" si="3"/>
        <v>0.82777777777777706</v>
      </c>
      <c r="H55" s="487">
        <f t="shared" si="4"/>
        <v>0.83402777777777704</v>
      </c>
      <c r="I55" s="487">
        <f t="shared" si="5"/>
        <v>0.8368055555555548</v>
      </c>
      <c r="J55" s="487">
        <f t="shared" si="6"/>
        <v>0.84374999999999922</v>
      </c>
      <c r="K55" s="487">
        <f t="shared" si="7"/>
        <v>0.85555555555555474</v>
      </c>
      <c r="L55" s="1350">
        <v>0.86249999999999916</v>
      </c>
      <c r="M55" s="487">
        <f t="shared" si="8"/>
        <v>0.86597222222222137</v>
      </c>
      <c r="N55" s="487">
        <f t="shared" si="9"/>
        <v>0.86944444444444358</v>
      </c>
      <c r="O55" s="487">
        <f t="shared" si="10"/>
        <v>0.8715277777777769</v>
      </c>
      <c r="P55" s="487">
        <f t="shared" si="11"/>
        <v>0.88333333333333242</v>
      </c>
      <c r="Q55" s="487">
        <f t="shared" si="12"/>
        <v>0.88958333333333239</v>
      </c>
      <c r="R55" s="487">
        <f t="shared" si="13"/>
        <v>0.89374999999999905</v>
      </c>
      <c r="S55" s="487">
        <f t="shared" si="14"/>
        <v>0.89930555555555458</v>
      </c>
      <c r="T55" s="487">
        <f t="shared" si="15"/>
        <v>0.90416666666666567</v>
      </c>
      <c r="U55" s="889">
        <f t="shared" si="16"/>
        <v>0.90902777777777677</v>
      </c>
      <c r="V55" s="1152"/>
      <c r="W55" s="833">
        <v>41.29</v>
      </c>
      <c r="X55" s="1311">
        <f t="shared" si="17"/>
        <v>9.0972222222221899E-2</v>
      </c>
      <c r="Y55" s="1312">
        <f t="shared" si="0"/>
        <v>18.911450381679455</v>
      </c>
      <c r="Z55" s="530">
        <f t="shared" si="18"/>
        <v>2.0833333333333259E-2</v>
      </c>
      <c r="AB55" s="54"/>
    </row>
    <row r="56" spans="2:28" x14ac:dyDescent="0.25">
      <c r="B56" s="1523"/>
      <c r="C56" s="529">
        <v>32</v>
      </c>
      <c r="D56" s="1163"/>
      <c r="E56" s="1086">
        <f t="shared" si="1"/>
        <v>0.84236111111111034</v>
      </c>
      <c r="F56" s="487">
        <f t="shared" si="2"/>
        <v>0.84722222222222143</v>
      </c>
      <c r="G56" s="487">
        <f t="shared" si="3"/>
        <v>0.85208333333333253</v>
      </c>
      <c r="H56" s="487">
        <f t="shared" si="4"/>
        <v>0.8583333333333325</v>
      </c>
      <c r="I56" s="487">
        <f t="shared" si="5"/>
        <v>0.86111111111111027</v>
      </c>
      <c r="J56" s="487">
        <f t="shared" si="6"/>
        <v>0.86805555555555469</v>
      </c>
      <c r="K56" s="487">
        <f t="shared" si="7"/>
        <v>0.87986111111111021</v>
      </c>
      <c r="L56" s="1350">
        <v>0.88680555555555463</v>
      </c>
      <c r="M56" s="487">
        <f t="shared" si="8"/>
        <v>0.89027777777777684</v>
      </c>
      <c r="N56" s="487">
        <f t="shared" si="9"/>
        <v>0.89374999999999905</v>
      </c>
      <c r="O56" s="487">
        <f t="shared" si="10"/>
        <v>0.89583333333333237</v>
      </c>
      <c r="P56" s="487">
        <f t="shared" si="11"/>
        <v>0.90763888888888788</v>
      </c>
      <c r="Q56" s="487">
        <f t="shared" si="12"/>
        <v>0.91388888888888786</v>
      </c>
      <c r="R56" s="487">
        <f t="shared" si="13"/>
        <v>0.91805555555555451</v>
      </c>
      <c r="S56" s="487">
        <f t="shared" si="14"/>
        <v>0.92361111111111005</v>
      </c>
      <c r="T56" s="487">
        <f t="shared" si="15"/>
        <v>0.92847222222222114</v>
      </c>
      <c r="U56" s="889">
        <f t="shared" si="16"/>
        <v>0.93333333333333224</v>
      </c>
      <c r="V56" s="1152"/>
      <c r="W56" s="833">
        <v>41.29</v>
      </c>
      <c r="X56" s="1311">
        <f t="shared" si="17"/>
        <v>9.0972222222221899E-2</v>
      </c>
      <c r="Y56" s="1312">
        <f t="shared" si="0"/>
        <v>18.911450381679455</v>
      </c>
      <c r="Z56" s="530">
        <f t="shared" si="18"/>
        <v>2.4305555555555469E-2</v>
      </c>
      <c r="AB56" s="54"/>
    </row>
    <row r="57" spans="2:28" ht="15.75" thickBot="1" x14ac:dyDescent="0.3">
      <c r="B57" s="1523"/>
      <c r="C57" s="1250">
        <v>33</v>
      </c>
      <c r="D57" s="1164"/>
      <c r="E57" s="1351">
        <f t="shared" si="1"/>
        <v>0.87013888888888802</v>
      </c>
      <c r="F57" s="679">
        <f t="shared" si="2"/>
        <v>0.87499999999999911</v>
      </c>
      <c r="G57" s="679">
        <f t="shared" si="3"/>
        <v>0.87986111111111021</v>
      </c>
      <c r="H57" s="679">
        <f t="shared" si="4"/>
        <v>0.88611111111111018</v>
      </c>
      <c r="I57" s="679">
        <f t="shared" si="5"/>
        <v>0.88888888888888795</v>
      </c>
      <c r="J57" s="679">
        <f t="shared" si="6"/>
        <v>0.89583333333333237</v>
      </c>
      <c r="K57" s="679">
        <f t="shared" si="7"/>
        <v>0.90763888888888788</v>
      </c>
      <c r="L57" s="1352">
        <v>0.9145833333333323</v>
      </c>
      <c r="M57" s="679">
        <f t="shared" si="8"/>
        <v>0.91805555555555451</v>
      </c>
      <c r="N57" s="679">
        <f t="shared" si="9"/>
        <v>0.92152777777777672</v>
      </c>
      <c r="O57" s="679">
        <f t="shared" si="10"/>
        <v>0.92361111111111005</v>
      </c>
      <c r="P57" s="679">
        <f t="shared" si="11"/>
        <v>0.93541666666666556</v>
      </c>
      <c r="Q57" s="679">
        <f t="shared" si="12"/>
        <v>0.94166666666666554</v>
      </c>
      <c r="R57" s="679">
        <f t="shared" si="13"/>
        <v>0.94583333333333219</v>
      </c>
      <c r="S57" s="679">
        <f t="shared" si="14"/>
        <v>0.95138888888888773</v>
      </c>
      <c r="T57" s="679">
        <f t="shared" si="15"/>
        <v>0.95624999999999882</v>
      </c>
      <c r="U57" s="890">
        <f t="shared" si="16"/>
        <v>0.96111111111110992</v>
      </c>
      <c r="V57" s="1153"/>
      <c r="W57" s="834">
        <v>41.29</v>
      </c>
      <c r="X57" s="1313">
        <f t="shared" si="17"/>
        <v>9.0972222222221899E-2</v>
      </c>
      <c r="Y57" s="1314">
        <f t="shared" si="0"/>
        <v>18.911450381679455</v>
      </c>
      <c r="Z57" s="531">
        <f t="shared" si="18"/>
        <v>2.7777777777777679E-2</v>
      </c>
      <c r="AB57" s="54"/>
    </row>
    <row r="58" spans="2:28" x14ac:dyDescent="0.25">
      <c r="B58" s="1523"/>
      <c r="C58" s="991">
        <v>34</v>
      </c>
      <c r="D58" s="1162"/>
      <c r="E58" s="1085">
        <f t="shared" si="1"/>
        <v>0.91180555555555476</v>
      </c>
      <c r="F58" s="680">
        <f t="shared" si="2"/>
        <v>0.91666666666666585</v>
      </c>
      <c r="G58" s="680">
        <f t="shared" si="3"/>
        <v>0.92152777777777695</v>
      </c>
      <c r="H58" s="680">
        <f t="shared" si="4"/>
        <v>0.92777777777777692</v>
      </c>
      <c r="I58" s="680">
        <f t="shared" si="5"/>
        <v>0.93055555555555469</v>
      </c>
      <c r="J58" s="680">
        <f t="shared" si="6"/>
        <v>0.93749999999999911</v>
      </c>
      <c r="K58" s="680">
        <f t="shared" si="7"/>
        <v>0.94930555555555463</v>
      </c>
      <c r="L58" s="1349">
        <v>0.95624999999999905</v>
      </c>
      <c r="M58" s="680">
        <f t="shared" si="8"/>
        <v>0.95972222222222126</v>
      </c>
      <c r="N58" s="680">
        <f t="shared" si="9"/>
        <v>0.96319444444444346</v>
      </c>
      <c r="O58" s="680">
        <f t="shared" si="10"/>
        <v>0.96527777777777679</v>
      </c>
      <c r="P58" s="680">
        <f t="shared" si="11"/>
        <v>0.9770833333333323</v>
      </c>
      <c r="Q58" s="680">
        <f t="shared" si="12"/>
        <v>0.98333333333333228</v>
      </c>
      <c r="R58" s="680">
        <f t="shared" si="13"/>
        <v>0.98749999999999893</v>
      </c>
      <c r="S58" s="680">
        <f t="shared" si="14"/>
        <v>0.99305555555555447</v>
      </c>
      <c r="T58" s="680">
        <f t="shared" si="15"/>
        <v>0.99791666666666556</v>
      </c>
      <c r="U58" s="888">
        <f t="shared" si="16"/>
        <v>1.0027777777777767</v>
      </c>
      <c r="V58" s="1151"/>
      <c r="W58" s="832">
        <v>41.29</v>
      </c>
      <c r="X58" s="1308">
        <f t="shared" si="17"/>
        <v>9.0972222222221899E-2</v>
      </c>
      <c r="Y58" s="1309">
        <f t="shared" si="0"/>
        <v>18.911450381679455</v>
      </c>
      <c r="Z58" s="993">
        <f t="shared" si="18"/>
        <v>4.1666666666666741E-2</v>
      </c>
      <c r="AB58" s="54"/>
    </row>
    <row r="59" spans="2:28" ht="15.75" thickBot="1" x14ac:dyDescent="0.3">
      <c r="B59" s="1524"/>
      <c r="C59" s="992">
        <v>35</v>
      </c>
      <c r="D59" s="1165"/>
      <c r="E59" s="1087">
        <f t="shared" si="1"/>
        <v>0.95555555555555571</v>
      </c>
      <c r="F59" s="681">
        <f t="shared" si="2"/>
        <v>0.96041666666666681</v>
      </c>
      <c r="G59" s="681">
        <f t="shared" si="3"/>
        <v>0.9652777777777779</v>
      </c>
      <c r="H59" s="681">
        <f t="shared" si="4"/>
        <v>0.97152777777777788</v>
      </c>
      <c r="I59" s="681">
        <f t="shared" si="5"/>
        <v>0.97430555555555565</v>
      </c>
      <c r="J59" s="681">
        <f t="shared" si="6"/>
        <v>0.98125000000000007</v>
      </c>
      <c r="K59" s="681">
        <f t="shared" si="7"/>
        <v>0.99305555555555558</v>
      </c>
      <c r="L59" s="1353">
        <v>1</v>
      </c>
      <c r="M59" s="681">
        <f t="shared" si="8"/>
        <v>1.0034722222222223</v>
      </c>
      <c r="N59" s="681">
        <f t="shared" si="9"/>
        <v>1.0069444444444446</v>
      </c>
      <c r="O59" s="681">
        <f t="shared" si="10"/>
        <v>1.0090277777777779</v>
      </c>
      <c r="P59" s="681">
        <f t="shared" si="11"/>
        <v>1.0208333333333335</v>
      </c>
      <c r="Q59" s="681">
        <f t="shared" si="12"/>
        <v>1.0270833333333336</v>
      </c>
      <c r="R59" s="681">
        <f t="shared" si="13"/>
        <v>1.0312500000000002</v>
      </c>
      <c r="S59" s="681">
        <f t="shared" si="14"/>
        <v>1.0368055555555558</v>
      </c>
      <c r="T59" s="681">
        <f t="shared" si="15"/>
        <v>1.041666666666667</v>
      </c>
      <c r="U59" s="1000">
        <f t="shared" si="16"/>
        <v>1.0465277777777782</v>
      </c>
      <c r="V59" s="1154"/>
      <c r="W59" s="835">
        <v>41.29</v>
      </c>
      <c r="X59" s="1315">
        <f t="shared" si="17"/>
        <v>9.0972222222222454E-2</v>
      </c>
      <c r="Y59" s="1316">
        <f t="shared" si="0"/>
        <v>18.911450381679341</v>
      </c>
      <c r="Z59" s="994">
        <f t="shared" si="18"/>
        <v>4.3750000000000955E-2</v>
      </c>
      <c r="AB59" s="54"/>
    </row>
    <row r="63" spans="2:28" x14ac:dyDescent="0.25">
      <c r="E63" s="21" t="s">
        <v>31</v>
      </c>
      <c r="F63" s="22"/>
      <c r="G63" s="22"/>
      <c r="H63" s="23"/>
      <c r="I63" s="23"/>
      <c r="J63" s="24">
        <v>33</v>
      </c>
      <c r="K63" s="22"/>
    </row>
    <row r="64" spans="2:28" x14ac:dyDescent="0.25">
      <c r="E64" s="21" t="s">
        <v>32</v>
      </c>
      <c r="F64" s="22"/>
      <c r="G64" s="22"/>
      <c r="H64" s="23"/>
      <c r="I64" s="23"/>
      <c r="J64" s="24">
        <v>2</v>
      </c>
      <c r="K64" s="22"/>
    </row>
    <row r="65" spans="2:12" x14ac:dyDescent="0.25">
      <c r="E65" s="21" t="s">
        <v>33</v>
      </c>
      <c r="F65" s="22"/>
      <c r="G65" s="22"/>
      <c r="H65" s="23"/>
      <c r="I65" s="23"/>
      <c r="J65" s="24">
        <f>+J63+J64</f>
        <v>35</v>
      </c>
      <c r="K65" s="22"/>
    </row>
    <row r="66" spans="2:12" x14ac:dyDescent="0.25">
      <c r="E66" s="21" t="s">
        <v>34</v>
      </c>
      <c r="F66" s="22"/>
      <c r="G66" s="22"/>
      <c r="H66" s="23"/>
      <c r="I66" s="23"/>
      <c r="J66" s="25">
        <f>+V24</f>
        <v>41.29</v>
      </c>
      <c r="L66" s="22" t="s">
        <v>35</v>
      </c>
    </row>
    <row r="67" spans="2:12" x14ac:dyDescent="0.25">
      <c r="E67" s="26" t="s">
        <v>36</v>
      </c>
      <c r="F67" s="27"/>
      <c r="G67" s="7"/>
      <c r="H67" s="7"/>
      <c r="I67" s="7"/>
      <c r="J67" s="28">
        <v>0</v>
      </c>
      <c r="L67" s="22" t="s">
        <v>35</v>
      </c>
    </row>
    <row r="68" spans="2:12" x14ac:dyDescent="0.25">
      <c r="E68" s="6" t="s">
        <v>37</v>
      </c>
      <c r="F68" s="7"/>
      <c r="G68" s="7"/>
      <c r="H68" s="7"/>
      <c r="I68" s="7"/>
      <c r="J68" s="29" t="s">
        <v>38</v>
      </c>
      <c r="K68" s="7"/>
    </row>
    <row r="71" spans="2:12" x14ac:dyDescent="0.25">
      <c r="B71" t="s">
        <v>305</v>
      </c>
    </row>
  </sheetData>
  <mergeCells count="13">
    <mergeCell ref="B25:B59"/>
    <mergeCell ref="B21:C21"/>
    <mergeCell ref="B22:C22"/>
    <mergeCell ref="E21:T21"/>
    <mergeCell ref="B15:AA18"/>
    <mergeCell ref="X22:X24"/>
    <mergeCell ref="Y22:Y24"/>
    <mergeCell ref="Z22:Z24"/>
    <mergeCell ref="B23:C23"/>
    <mergeCell ref="B24:C24"/>
    <mergeCell ref="U21:V21"/>
    <mergeCell ref="V22:W23"/>
    <mergeCell ref="V24:W24"/>
  </mergeCells>
  <pageMargins left="0" right="0" top="0" bottom="0" header="0" footer="0"/>
  <pageSetup paperSize="9" scale="3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3:X49"/>
  <sheetViews>
    <sheetView view="pageBreakPreview" topLeftCell="A7" zoomScale="60" zoomScaleNormal="60" workbookViewId="0">
      <selection activeCell="F7" sqref="F7"/>
    </sheetView>
  </sheetViews>
  <sheetFormatPr baseColWidth="10" defaultRowHeight="15" x14ac:dyDescent="0.25"/>
  <sheetData>
    <row r="3" spans="2:24" x14ac:dyDescent="0.25">
      <c r="B3" s="5" t="s">
        <v>0</v>
      </c>
      <c r="C3" s="6"/>
      <c r="D3" s="7"/>
      <c r="E3" s="7"/>
      <c r="F3" s="5" t="s">
        <v>1</v>
      </c>
    </row>
    <row r="4" spans="2:24" x14ac:dyDescent="0.25">
      <c r="B4" s="8"/>
      <c r="C4" s="6"/>
      <c r="D4" s="7"/>
      <c r="E4" s="7"/>
      <c r="F4" s="73"/>
    </row>
    <row r="5" spans="2:24" x14ac:dyDescent="0.25">
      <c r="B5" s="9" t="s">
        <v>2</v>
      </c>
      <c r="C5" s="6"/>
      <c r="D5" s="7"/>
      <c r="E5" s="7"/>
      <c r="F5" s="73">
        <v>200</v>
      </c>
    </row>
    <row r="6" spans="2:24" x14ac:dyDescent="0.25">
      <c r="B6" s="6"/>
      <c r="C6" s="6"/>
      <c r="D6" s="7"/>
      <c r="E6" s="7"/>
      <c r="F6" s="73"/>
    </row>
    <row r="7" spans="2:24" x14ac:dyDescent="0.25">
      <c r="B7" s="6" t="s">
        <v>3</v>
      </c>
      <c r="C7" s="6"/>
      <c r="D7" s="7"/>
      <c r="E7" s="7"/>
      <c r="F7" s="5" t="s">
        <v>403</v>
      </c>
    </row>
    <row r="8" spans="2:24" x14ac:dyDescent="0.25">
      <c r="B8" s="6" t="s">
        <v>4</v>
      </c>
      <c r="C8" s="6"/>
      <c r="D8" s="7"/>
      <c r="E8" s="7"/>
      <c r="F8" s="73" t="s">
        <v>92</v>
      </c>
    </row>
    <row r="9" spans="2:24" x14ac:dyDescent="0.25">
      <c r="B9" s="6" t="s">
        <v>6</v>
      </c>
      <c r="C9" s="10"/>
      <c r="D9" s="11"/>
      <c r="E9" s="7"/>
      <c r="F9" s="73">
        <v>230</v>
      </c>
    </row>
    <row r="10" spans="2:24" x14ac:dyDescent="0.25">
      <c r="B10" s="6" t="s">
        <v>7</v>
      </c>
      <c r="C10" s="6"/>
      <c r="D10" s="7"/>
      <c r="E10" s="7"/>
      <c r="F10" s="5" t="s">
        <v>87</v>
      </c>
    </row>
    <row r="11" spans="2:24" x14ac:dyDescent="0.25">
      <c r="B11" s="6" t="s">
        <v>9</v>
      </c>
      <c r="C11" s="6"/>
      <c r="D11" s="7"/>
      <c r="E11" s="7"/>
      <c r="F11" s="73">
        <v>230</v>
      </c>
    </row>
    <row r="12" spans="2:24" x14ac:dyDescent="0.25">
      <c r="B12" s="6" t="s">
        <v>10</v>
      </c>
      <c r="C12" s="10"/>
      <c r="D12" s="11"/>
      <c r="E12" s="11"/>
      <c r="F12" s="5" t="s">
        <v>11</v>
      </c>
    </row>
    <row r="13" spans="2:24" ht="15.75" thickBot="1" x14ac:dyDescent="0.3"/>
    <row r="14" spans="2:24" ht="15" customHeight="1" x14ac:dyDescent="0.25">
      <c r="B14" s="1580" t="s">
        <v>268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66"/>
    </row>
    <row r="15" spans="2:24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7"/>
      <c r="X15" s="1668"/>
    </row>
    <row r="16" spans="2:24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7"/>
      <c r="W16" s="1667"/>
      <c r="X16" s="1668"/>
    </row>
    <row r="17" spans="2:24" x14ac:dyDescent="0.25">
      <c r="B17" s="1581"/>
      <c r="C17" s="1667"/>
      <c r="D17" s="1667"/>
      <c r="E17" s="1667"/>
      <c r="F17" s="1667"/>
      <c r="G17" s="1667"/>
      <c r="H17" s="1667"/>
      <c r="I17" s="1667"/>
      <c r="J17" s="1667"/>
      <c r="K17" s="1667"/>
      <c r="L17" s="1667"/>
      <c r="M17" s="1667"/>
      <c r="N17" s="1667"/>
      <c r="O17" s="1667"/>
      <c r="P17" s="1667"/>
      <c r="Q17" s="1667"/>
      <c r="R17" s="1667"/>
      <c r="S17" s="1667"/>
      <c r="T17" s="1667"/>
      <c r="U17" s="1667"/>
      <c r="V17" s="1667"/>
      <c r="W17" s="1667"/>
      <c r="X17" s="1668"/>
    </row>
    <row r="18" spans="2:24" ht="15.75" thickBot="1" x14ac:dyDescent="0.3">
      <c r="B18" s="1669"/>
      <c r="C18" s="1670"/>
      <c r="D18" s="1670"/>
      <c r="E18" s="1670"/>
      <c r="F18" s="1670"/>
      <c r="G18" s="1670"/>
      <c r="H18" s="1670"/>
      <c r="I18" s="1670"/>
      <c r="J18" s="1670"/>
      <c r="K18" s="1670"/>
      <c r="L18" s="1670"/>
      <c r="M18" s="1670"/>
      <c r="N18" s="1670"/>
      <c r="O18" s="1670"/>
      <c r="P18" s="1670"/>
      <c r="Q18" s="1670"/>
      <c r="R18" s="1670"/>
      <c r="S18" s="1670"/>
      <c r="T18" s="1670"/>
      <c r="U18" s="1670"/>
      <c r="V18" s="1670"/>
      <c r="W18" s="1670"/>
      <c r="X18" s="1671"/>
    </row>
    <row r="19" spans="2:24" s="12" customFormat="1" x14ac:dyDescent="0.25">
      <c r="B19" s="875"/>
      <c r="C19" s="875"/>
      <c r="D19" s="875"/>
      <c r="E19" s="283">
        <v>0</v>
      </c>
      <c r="F19" s="876">
        <v>8.3333333333333332E-3</v>
      </c>
      <c r="G19" s="876">
        <v>1.0416666666666666E-2</v>
      </c>
      <c r="H19" s="876">
        <v>4.1666666666666666E-3</v>
      </c>
      <c r="I19" s="876">
        <v>4.8611111111111112E-3</v>
      </c>
      <c r="J19" s="876">
        <v>3.472222222222222E-3</v>
      </c>
      <c r="K19" s="876">
        <v>4.8611111111111112E-3</v>
      </c>
      <c r="L19" s="876">
        <v>7.6388888888888886E-3</v>
      </c>
      <c r="M19" s="876">
        <v>3.472222222222222E-3</v>
      </c>
      <c r="N19" s="876">
        <v>4.1666666666666666E-3</v>
      </c>
      <c r="O19" s="876">
        <v>3.472222222222222E-3</v>
      </c>
      <c r="P19" s="876">
        <v>4.8611111111111112E-3</v>
      </c>
      <c r="Q19" s="876">
        <v>3.472222222222222E-3</v>
      </c>
      <c r="R19" s="876">
        <v>1.0416666666666666E-2</v>
      </c>
      <c r="S19" s="876">
        <v>6.9444444444444441E-3</v>
      </c>
      <c r="T19" s="876"/>
      <c r="U19" s="13">
        <f>SUM(E19:S19)</f>
        <v>8.0555555555555561E-2</v>
      </c>
    </row>
    <row r="20" spans="2:24" s="12" customFormat="1" ht="15.75" thickBot="1" x14ac:dyDescent="0.3">
      <c r="B20" s="281">
        <v>3.8194444444444441E-2</v>
      </c>
      <c r="C20" s="281">
        <v>4.1666666666666664E-2</v>
      </c>
      <c r="D20" s="276"/>
      <c r="E20" s="283">
        <v>0</v>
      </c>
      <c r="F20" s="876">
        <v>6.9444444444444441E-3</v>
      </c>
      <c r="G20" s="876">
        <v>9.7222222222222224E-3</v>
      </c>
      <c r="H20" s="876">
        <v>4.1666666666666666E-3</v>
      </c>
      <c r="I20" s="876">
        <v>4.1666666666666666E-3</v>
      </c>
      <c r="J20" s="876">
        <v>3.472222222222222E-3</v>
      </c>
      <c r="K20" s="876">
        <v>3.472222222222222E-3</v>
      </c>
      <c r="L20" s="876">
        <v>6.2499999999999995E-3</v>
      </c>
      <c r="M20" s="876">
        <v>2.7777777777777779E-3</v>
      </c>
      <c r="N20" s="876">
        <v>3.472222222222222E-3</v>
      </c>
      <c r="O20" s="876">
        <v>2.7777777777777779E-3</v>
      </c>
      <c r="P20" s="876">
        <v>3.472222222222222E-3</v>
      </c>
      <c r="Q20" s="876">
        <v>3.472222222222222E-3</v>
      </c>
      <c r="R20" s="876">
        <v>9.7222222222222224E-3</v>
      </c>
      <c r="S20" s="876">
        <v>5.5555555555555558E-3</v>
      </c>
      <c r="T20" s="876"/>
      <c r="U20" s="13">
        <f>SUM(E20:S20)</f>
        <v>6.9444444444444434E-2</v>
      </c>
    </row>
    <row r="21" spans="2:24" ht="15.75" thickBot="1" x14ac:dyDescent="0.3">
      <c r="B21" s="1515" t="s">
        <v>12</v>
      </c>
      <c r="C21" s="1549"/>
      <c r="D21" s="1549"/>
      <c r="E21" s="1516"/>
      <c r="F21" s="1515" t="s">
        <v>13</v>
      </c>
      <c r="G21" s="1549"/>
      <c r="H21" s="1549"/>
      <c r="I21" s="1549"/>
      <c r="J21" s="1549"/>
      <c r="K21" s="1549"/>
      <c r="L21" s="1549"/>
      <c r="M21" s="1549"/>
      <c r="N21" s="1549"/>
      <c r="O21" s="1549"/>
      <c r="P21" s="1549"/>
      <c r="Q21" s="1549"/>
      <c r="R21" s="1549"/>
      <c r="S21" s="304"/>
      <c r="T21" s="201" t="s">
        <v>14</v>
      </c>
      <c r="U21" s="1513" t="s">
        <v>24</v>
      </c>
      <c r="V21" s="1517" t="s">
        <v>25</v>
      </c>
      <c r="W21" s="1513" t="s">
        <v>26</v>
      </c>
      <c r="X21" s="1513" t="s">
        <v>49</v>
      </c>
    </row>
    <row r="22" spans="2:24" ht="96.75" thickBot="1" x14ac:dyDescent="0.3">
      <c r="B22" s="1564" t="s">
        <v>15</v>
      </c>
      <c r="C22" s="1704"/>
      <c r="D22" s="1565"/>
      <c r="E22" s="56" t="s">
        <v>88</v>
      </c>
      <c r="F22" s="318" t="s">
        <v>78</v>
      </c>
      <c r="G22" s="319" t="s">
        <v>79</v>
      </c>
      <c r="H22" s="318" t="s">
        <v>80</v>
      </c>
      <c r="I22" s="318" t="s">
        <v>81</v>
      </c>
      <c r="J22" s="318" t="s">
        <v>20</v>
      </c>
      <c r="K22" s="318" t="s">
        <v>89</v>
      </c>
      <c r="L22" s="320" t="s">
        <v>82</v>
      </c>
      <c r="M22" s="318" t="s">
        <v>90</v>
      </c>
      <c r="N22" s="321" t="s">
        <v>84</v>
      </c>
      <c r="O22" s="318" t="s">
        <v>81</v>
      </c>
      <c r="P22" s="318" t="s">
        <v>80</v>
      </c>
      <c r="Q22" s="319" t="s">
        <v>79</v>
      </c>
      <c r="R22" s="318" t="s">
        <v>78</v>
      </c>
      <c r="S22" s="56" t="s">
        <v>91</v>
      </c>
      <c r="T22" s="219" t="s">
        <v>56</v>
      </c>
      <c r="U22" s="1514"/>
      <c r="V22" s="1550"/>
      <c r="W22" s="1514"/>
      <c r="X22" s="1514"/>
    </row>
    <row r="23" spans="2:24" ht="29.25" customHeight="1" thickBot="1" x14ac:dyDescent="0.3">
      <c r="B23" s="1508" t="s">
        <v>28</v>
      </c>
      <c r="C23" s="1509"/>
      <c r="D23" s="1510"/>
      <c r="E23" s="291">
        <v>11</v>
      </c>
      <c r="F23" s="59">
        <v>5.82</v>
      </c>
      <c r="G23" s="59">
        <v>5.81</v>
      </c>
      <c r="H23" s="59">
        <v>3.21</v>
      </c>
      <c r="I23" s="59">
        <v>3.5</v>
      </c>
      <c r="J23" s="59">
        <v>2</v>
      </c>
      <c r="K23" s="59">
        <v>3.19</v>
      </c>
      <c r="L23" s="59">
        <v>0.7</v>
      </c>
      <c r="M23" s="59">
        <v>1.2</v>
      </c>
      <c r="N23" s="59">
        <v>2.5</v>
      </c>
      <c r="O23" s="59">
        <v>2</v>
      </c>
      <c r="P23" s="59">
        <v>3.5</v>
      </c>
      <c r="Q23" s="59">
        <v>3.21</v>
      </c>
      <c r="R23" s="59">
        <v>5.81</v>
      </c>
      <c r="S23" s="59">
        <v>6.81</v>
      </c>
      <c r="T23" s="293">
        <v>11</v>
      </c>
      <c r="U23" s="1519"/>
      <c r="V23" s="1550"/>
      <c r="W23" s="1514"/>
      <c r="X23" s="1514"/>
    </row>
    <row r="24" spans="2:24" ht="29.25" customHeight="1" thickBot="1" x14ac:dyDescent="0.3">
      <c r="B24" s="1536" t="s">
        <v>29</v>
      </c>
      <c r="C24" s="1537"/>
      <c r="D24" s="1538"/>
      <c r="E24" s="206">
        <f>+E23</f>
        <v>11</v>
      </c>
      <c r="F24" s="228">
        <f t="shared" ref="F24:T24" si="0">+F23</f>
        <v>5.82</v>
      </c>
      <c r="G24" s="228">
        <f t="shared" si="0"/>
        <v>5.81</v>
      </c>
      <c r="H24" s="228">
        <f t="shared" si="0"/>
        <v>3.21</v>
      </c>
      <c r="I24" s="228">
        <f t="shared" si="0"/>
        <v>3.5</v>
      </c>
      <c r="J24" s="228">
        <f t="shared" si="0"/>
        <v>2</v>
      </c>
      <c r="K24" s="228">
        <f t="shared" si="0"/>
        <v>3.19</v>
      </c>
      <c r="L24" s="228">
        <f t="shared" si="0"/>
        <v>0.7</v>
      </c>
      <c r="M24" s="228">
        <f t="shared" si="0"/>
        <v>1.2</v>
      </c>
      <c r="N24" s="228">
        <f t="shared" si="0"/>
        <v>2.5</v>
      </c>
      <c r="O24" s="228">
        <f t="shared" si="0"/>
        <v>2</v>
      </c>
      <c r="P24" s="228">
        <f t="shared" si="0"/>
        <v>3.5</v>
      </c>
      <c r="Q24" s="228">
        <f t="shared" si="0"/>
        <v>3.21</v>
      </c>
      <c r="R24" s="228">
        <f t="shared" si="0"/>
        <v>5.81</v>
      </c>
      <c r="S24" s="228">
        <f t="shared" si="0"/>
        <v>6.81</v>
      </c>
      <c r="T24" s="294">
        <f t="shared" si="0"/>
        <v>11</v>
      </c>
      <c r="U24" s="193">
        <v>47.48</v>
      </c>
      <c r="V24" s="1550"/>
      <c r="W24" s="1514"/>
      <c r="X24" s="1514"/>
    </row>
    <row r="25" spans="2:24" ht="15.75" thickBot="1" x14ac:dyDescent="0.3">
      <c r="B25" s="1606" t="s">
        <v>48</v>
      </c>
      <c r="C25" s="1619"/>
      <c r="D25" s="1607"/>
      <c r="E25" s="1607"/>
      <c r="F25" s="1607"/>
      <c r="G25" s="1607"/>
      <c r="H25" s="1607"/>
      <c r="I25" s="1607"/>
      <c r="J25" s="1607"/>
      <c r="K25" s="1607"/>
      <c r="L25" s="1607"/>
      <c r="M25" s="1607"/>
      <c r="N25" s="1607"/>
      <c r="O25" s="1607"/>
      <c r="P25" s="1607"/>
      <c r="Q25" s="1607"/>
      <c r="R25" s="1607"/>
      <c r="S25" s="1607"/>
      <c r="T25" s="1607"/>
      <c r="U25" s="1607"/>
      <c r="V25" s="1607"/>
      <c r="W25" s="1607"/>
      <c r="X25" s="1609"/>
    </row>
    <row r="26" spans="2:24" ht="15" customHeight="1" x14ac:dyDescent="0.25">
      <c r="B26" s="1641" t="s">
        <v>30</v>
      </c>
      <c r="C26" s="230">
        <v>1</v>
      </c>
      <c r="D26" s="309"/>
      <c r="E26" s="608">
        <v>0.17361111111111113</v>
      </c>
      <c r="F26" s="109">
        <f>+E26+F20</f>
        <v>0.18055555555555558</v>
      </c>
      <c r="G26" s="109">
        <f t="shared" ref="G26:S26" si="1">+F26+G20</f>
        <v>0.1902777777777778</v>
      </c>
      <c r="H26" s="109">
        <f t="shared" si="1"/>
        <v>0.19444444444444448</v>
      </c>
      <c r="I26" s="109">
        <f t="shared" si="1"/>
        <v>0.19861111111111115</v>
      </c>
      <c r="J26" s="109">
        <f t="shared" si="1"/>
        <v>0.20208333333333336</v>
      </c>
      <c r="K26" s="109">
        <f t="shared" si="1"/>
        <v>0.20555555555555557</v>
      </c>
      <c r="L26" s="109">
        <f t="shared" si="1"/>
        <v>0.21180555555555558</v>
      </c>
      <c r="M26" s="109">
        <f t="shared" si="1"/>
        <v>0.21458333333333335</v>
      </c>
      <c r="N26" s="109">
        <f t="shared" si="1"/>
        <v>0.21805555555555556</v>
      </c>
      <c r="O26" s="109">
        <f t="shared" si="1"/>
        <v>0.22083333333333333</v>
      </c>
      <c r="P26" s="109">
        <f t="shared" si="1"/>
        <v>0.22430555555555554</v>
      </c>
      <c r="Q26" s="109">
        <f t="shared" si="1"/>
        <v>0.22777777777777775</v>
      </c>
      <c r="R26" s="109">
        <f t="shared" si="1"/>
        <v>0.23749999999999996</v>
      </c>
      <c r="S26" s="109">
        <f t="shared" si="1"/>
        <v>0.24305555555555552</v>
      </c>
      <c r="T26" s="326"/>
      <c r="U26" s="44">
        <f>+U24</f>
        <v>47.48</v>
      </c>
      <c r="V26" s="32">
        <f>+S26-E26</f>
        <v>6.9444444444444392E-2</v>
      </c>
      <c r="W26" s="33">
        <f t="shared" ref="W26:W41" si="2">60*$I$47/(V26*60*24)</f>
        <v>28.488000000000021</v>
      </c>
      <c r="X26" s="79"/>
    </row>
    <row r="27" spans="2:24" x14ac:dyDescent="0.25">
      <c r="B27" s="1642"/>
      <c r="C27" s="235">
        <v>2</v>
      </c>
      <c r="D27" s="311"/>
      <c r="E27" s="609">
        <v>0.22569444444444448</v>
      </c>
      <c r="F27" s="598">
        <f>+E27+$F$19</f>
        <v>0.23402777777777781</v>
      </c>
      <c r="G27" s="598">
        <f>+F27+$G$19</f>
        <v>0.24444444444444446</v>
      </c>
      <c r="H27" s="598">
        <f>+G27+$H$19</f>
        <v>0.24861111111111114</v>
      </c>
      <c r="I27" s="598">
        <f>+H27+$I$19</f>
        <v>0.25347222222222227</v>
      </c>
      <c r="J27" s="598">
        <f>+I27+$J$19</f>
        <v>0.25694444444444448</v>
      </c>
      <c r="K27" s="598">
        <f>+J27+$K$19</f>
        <v>0.26180555555555557</v>
      </c>
      <c r="L27" s="598">
        <f>+K27+$L$19</f>
        <v>0.26944444444444443</v>
      </c>
      <c r="M27" s="598">
        <f>+L27+$M$19</f>
        <v>0.27291666666666664</v>
      </c>
      <c r="N27" s="598">
        <f>+M27+$N$19</f>
        <v>0.27708333333333329</v>
      </c>
      <c r="O27" s="598">
        <f>+N27+$O$19</f>
        <v>0.2805555555555555</v>
      </c>
      <c r="P27" s="598">
        <f>+O27+$P$19</f>
        <v>0.2854166666666666</v>
      </c>
      <c r="Q27" s="598">
        <f>+P27+$Q$19</f>
        <v>0.28888888888888881</v>
      </c>
      <c r="R27" s="598">
        <f>+Q27+$R$19</f>
        <v>0.29930555555555549</v>
      </c>
      <c r="S27" s="598">
        <f>+R27+$S$19</f>
        <v>0.30624999999999991</v>
      </c>
      <c r="T27" s="327"/>
      <c r="U27" s="48">
        <f>+U24</f>
        <v>47.48</v>
      </c>
      <c r="V27" s="36">
        <f t="shared" ref="V27:V41" si="3">+S27-E27</f>
        <v>8.0555555555555436E-2</v>
      </c>
      <c r="W27" s="37">
        <f t="shared" si="2"/>
        <v>24.558620689655207</v>
      </c>
      <c r="X27" s="38">
        <f>+E27-E26</f>
        <v>5.2083333333333343E-2</v>
      </c>
    </row>
    <row r="28" spans="2:24" x14ac:dyDescent="0.25">
      <c r="B28" s="1642"/>
      <c r="C28" s="235">
        <v>3</v>
      </c>
      <c r="D28" s="311"/>
      <c r="E28" s="609">
        <v>0.27777777777777779</v>
      </c>
      <c r="F28" s="598">
        <f t="shared" ref="F28:F39" si="4">+E28+$F$19</f>
        <v>0.28611111111111115</v>
      </c>
      <c r="G28" s="598">
        <f t="shared" ref="G28:G39" si="5">+F28+$G$19</f>
        <v>0.29652777777777783</v>
      </c>
      <c r="H28" s="598">
        <f t="shared" ref="H28:H39" si="6">+G28+$H$19</f>
        <v>0.30069444444444449</v>
      </c>
      <c r="I28" s="598">
        <f t="shared" ref="I28:I39" si="7">+H28+$I$19</f>
        <v>0.30555555555555558</v>
      </c>
      <c r="J28" s="598">
        <f t="shared" ref="J28:J39" si="8">+I28+$J$19</f>
        <v>0.30902777777777779</v>
      </c>
      <c r="K28" s="598">
        <f t="shared" ref="K28:K39" si="9">+J28+$K$19</f>
        <v>0.31388888888888888</v>
      </c>
      <c r="L28" s="598">
        <f t="shared" ref="L28:L39" si="10">+K28+$L$19</f>
        <v>0.32152777777777775</v>
      </c>
      <c r="M28" s="598">
        <f t="shared" ref="M28:M39" si="11">+L28+$M$19</f>
        <v>0.32499999999999996</v>
      </c>
      <c r="N28" s="598">
        <f t="shared" ref="N28:N39" si="12">+M28+$N$19</f>
        <v>0.32916666666666661</v>
      </c>
      <c r="O28" s="598">
        <f t="shared" ref="O28:O39" si="13">+N28+$O$19</f>
        <v>0.33263888888888882</v>
      </c>
      <c r="P28" s="598">
        <f t="shared" ref="P28:P39" si="14">+O28+$P$19</f>
        <v>0.33749999999999991</v>
      </c>
      <c r="Q28" s="598">
        <f t="shared" ref="Q28:Q39" si="15">+P28+$Q$19</f>
        <v>0.34097222222222212</v>
      </c>
      <c r="R28" s="598">
        <f t="shared" ref="R28:R39" si="16">+Q28+$R$19</f>
        <v>0.35138888888888881</v>
      </c>
      <c r="S28" s="598">
        <f t="shared" ref="S28:S39" si="17">+R28+$S$19</f>
        <v>0.35833333333333323</v>
      </c>
      <c r="T28" s="327"/>
      <c r="U28" s="48">
        <f>+U27</f>
        <v>47.48</v>
      </c>
      <c r="V28" s="36">
        <f t="shared" si="3"/>
        <v>8.0555555555555436E-2</v>
      </c>
      <c r="W28" s="37">
        <f t="shared" si="2"/>
        <v>24.558620689655207</v>
      </c>
      <c r="X28" s="38">
        <f t="shared" ref="X28:X41" si="18">+E28-E27</f>
        <v>5.2083333333333315E-2</v>
      </c>
    </row>
    <row r="29" spans="2:24" x14ac:dyDescent="0.25">
      <c r="B29" s="1642"/>
      <c r="C29" s="235">
        <v>4</v>
      </c>
      <c r="D29" s="306"/>
      <c r="E29" s="609">
        <v>0.3298611111111111</v>
      </c>
      <c r="F29" s="598">
        <f t="shared" si="4"/>
        <v>0.33819444444444446</v>
      </c>
      <c r="G29" s="598">
        <f t="shared" si="5"/>
        <v>0.34861111111111115</v>
      </c>
      <c r="H29" s="598">
        <f t="shared" si="6"/>
        <v>0.3527777777777778</v>
      </c>
      <c r="I29" s="598">
        <f t="shared" si="7"/>
        <v>0.3576388888888889</v>
      </c>
      <c r="J29" s="598">
        <f t="shared" si="8"/>
        <v>0.3611111111111111</v>
      </c>
      <c r="K29" s="598">
        <f t="shared" si="9"/>
        <v>0.3659722222222222</v>
      </c>
      <c r="L29" s="598">
        <f t="shared" si="10"/>
        <v>0.37361111111111106</v>
      </c>
      <c r="M29" s="598">
        <f t="shared" si="11"/>
        <v>0.37708333333333327</v>
      </c>
      <c r="N29" s="598">
        <f t="shared" si="12"/>
        <v>0.38124999999999992</v>
      </c>
      <c r="O29" s="598">
        <f t="shared" si="13"/>
        <v>0.38472222222222213</v>
      </c>
      <c r="P29" s="598">
        <f t="shared" si="14"/>
        <v>0.38958333333333323</v>
      </c>
      <c r="Q29" s="598">
        <f t="shared" si="15"/>
        <v>0.39305555555555544</v>
      </c>
      <c r="R29" s="598">
        <f t="shared" si="16"/>
        <v>0.40347222222222212</v>
      </c>
      <c r="S29" s="598">
        <f t="shared" si="17"/>
        <v>0.41041666666666654</v>
      </c>
      <c r="T29" s="327"/>
      <c r="U29" s="48">
        <f t="shared" ref="U29:U41" si="19">+U28</f>
        <v>47.48</v>
      </c>
      <c r="V29" s="36">
        <f t="shared" si="3"/>
        <v>8.0555555555555436E-2</v>
      </c>
      <c r="W29" s="37">
        <f t="shared" si="2"/>
        <v>24.558620689655207</v>
      </c>
      <c r="X29" s="38">
        <f t="shared" si="18"/>
        <v>5.2083333333333315E-2</v>
      </c>
    </row>
    <row r="30" spans="2:24" x14ac:dyDescent="0.25">
      <c r="B30" s="1642"/>
      <c r="C30" s="235">
        <v>5</v>
      </c>
      <c r="D30" s="306"/>
      <c r="E30" s="609">
        <v>0.38194444444444442</v>
      </c>
      <c r="F30" s="598">
        <f t="shared" si="4"/>
        <v>0.39027777777777778</v>
      </c>
      <c r="G30" s="598">
        <f t="shared" si="5"/>
        <v>0.40069444444444446</v>
      </c>
      <c r="H30" s="598">
        <f t="shared" si="6"/>
        <v>0.40486111111111112</v>
      </c>
      <c r="I30" s="598">
        <f t="shared" si="7"/>
        <v>0.40972222222222221</v>
      </c>
      <c r="J30" s="598">
        <f t="shared" si="8"/>
        <v>0.41319444444444442</v>
      </c>
      <c r="K30" s="598">
        <f t="shared" si="9"/>
        <v>0.41805555555555551</v>
      </c>
      <c r="L30" s="598">
        <f t="shared" si="10"/>
        <v>0.42569444444444438</v>
      </c>
      <c r="M30" s="598">
        <f t="shared" si="11"/>
        <v>0.42916666666666659</v>
      </c>
      <c r="N30" s="598">
        <f t="shared" si="12"/>
        <v>0.43333333333333324</v>
      </c>
      <c r="O30" s="598">
        <f t="shared" si="13"/>
        <v>0.43680555555555545</v>
      </c>
      <c r="P30" s="598">
        <f t="shared" si="14"/>
        <v>0.44166666666666654</v>
      </c>
      <c r="Q30" s="598">
        <f t="shared" si="15"/>
        <v>0.44513888888888875</v>
      </c>
      <c r="R30" s="598">
        <f t="shared" si="16"/>
        <v>0.45555555555555544</v>
      </c>
      <c r="S30" s="598">
        <f t="shared" si="17"/>
        <v>0.46249999999999986</v>
      </c>
      <c r="T30" s="327"/>
      <c r="U30" s="48">
        <f t="shared" si="19"/>
        <v>47.48</v>
      </c>
      <c r="V30" s="36">
        <f t="shared" si="3"/>
        <v>8.0555555555555436E-2</v>
      </c>
      <c r="W30" s="37">
        <f t="shared" si="2"/>
        <v>24.558620689655207</v>
      </c>
      <c r="X30" s="38">
        <f t="shared" si="18"/>
        <v>5.2083333333333315E-2</v>
      </c>
    </row>
    <row r="31" spans="2:24" x14ac:dyDescent="0.25">
      <c r="B31" s="1642"/>
      <c r="C31" s="235">
        <v>6</v>
      </c>
      <c r="D31" s="306"/>
      <c r="E31" s="609">
        <v>0.43402777777777773</v>
      </c>
      <c r="F31" s="598">
        <f t="shared" si="4"/>
        <v>0.44236111111111109</v>
      </c>
      <c r="G31" s="598">
        <f t="shared" si="5"/>
        <v>0.45277777777777778</v>
      </c>
      <c r="H31" s="598">
        <f t="shared" si="6"/>
        <v>0.45694444444444443</v>
      </c>
      <c r="I31" s="598">
        <f t="shared" si="7"/>
        <v>0.46180555555555552</v>
      </c>
      <c r="J31" s="598">
        <f t="shared" si="8"/>
        <v>0.46527777777777773</v>
      </c>
      <c r="K31" s="598">
        <f t="shared" si="9"/>
        <v>0.47013888888888883</v>
      </c>
      <c r="L31" s="598">
        <f t="shared" si="10"/>
        <v>0.47777777777777769</v>
      </c>
      <c r="M31" s="598">
        <f t="shared" si="11"/>
        <v>0.4812499999999999</v>
      </c>
      <c r="N31" s="598">
        <f t="shared" si="12"/>
        <v>0.48541666666666655</v>
      </c>
      <c r="O31" s="598">
        <f t="shared" si="13"/>
        <v>0.48888888888888876</v>
      </c>
      <c r="P31" s="598">
        <f t="shared" si="14"/>
        <v>0.49374999999999986</v>
      </c>
      <c r="Q31" s="598">
        <f t="shared" si="15"/>
        <v>0.49722222222222207</v>
      </c>
      <c r="R31" s="598">
        <f t="shared" si="16"/>
        <v>0.50763888888888875</v>
      </c>
      <c r="S31" s="598">
        <f t="shared" si="17"/>
        <v>0.51458333333333317</v>
      </c>
      <c r="T31" s="327"/>
      <c r="U31" s="48">
        <f t="shared" si="19"/>
        <v>47.48</v>
      </c>
      <c r="V31" s="36">
        <f t="shared" si="3"/>
        <v>8.0555555555555436E-2</v>
      </c>
      <c r="W31" s="37">
        <f t="shared" si="2"/>
        <v>24.558620689655207</v>
      </c>
      <c r="X31" s="38">
        <f t="shared" si="18"/>
        <v>5.2083333333333315E-2</v>
      </c>
    </row>
    <row r="32" spans="2:24" x14ac:dyDescent="0.25">
      <c r="B32" s="1642"/>
      <c r="C32" s="235">
        <v>7</v>
      </c>
      <c r="D32" s="306"/>
      <c r="E32" s="609">
        <v>0.48611111111111105</v>
      </c>
      <c r="F32" s="598">
        <f t="shared" si="4"/>
        <v>0.49444444444444441</v>
      </c>
      <c r="G32" s="598">
        <f t="shared" si="5"/>
        <v>0.50486111111111109</v>
      </c>
      <c r="H32" s="598">
        <f t="shared" si="6"/>
        <v>0.50902777777777775</v>
      </c>
      <c r="I32" s="598">
        <f t="shared" si="7"/>
        <v>0.51388888888888884</v>
      </c>
      <c r="J32" s="598">
        <f t="shared" si="8"/>
        <v>0.51736111111111105</v>
      </c>
      <c r="K32" s="598">
        <f t="shared" si="9"/>
        <v>0.52222222222222214</v>
      </c>
      <c r="L32" s="598">
        <f t="shared" si="10"/>
        <v>0.52986111111111101</v>
      </c>
      <c r="M32" s="598">
        <f t="shared" si="11"/>
        <v>0.53333333333333321</v>
      </c>
      <c r="N32" s="598">
        <f t="shared" si="12"/>
        <v>0.53749999999999987</v>
      </c>
      <c r="O32" s="598">
        <f t="shared" si="13"/>
        <v>0.54097222222222208</v>
      </c>
      <c r="P32" s="598">
        <f t="shared" si="14"/>
        <v>0.54583333333333317</v>
      </c>
      <c r="Q32" s="598">
        <f t="shared" si="15"/>
        <v>0.54930555555555538</v>
      </c>
      <c r="R32" s="598">
        <f t="shared" si="16"/>
        <v>0.55972222222222201</v>
      </c>
      <c r="S32" s="598">
        <f t="shared" si="17"/>
        <v>0.56666666666666643</v>
      </c>
      <c r="T32" s="327"/>
      <c r="U32" s="48">
        <f t="shared" si="19"/>
        <v>47.48</v>
      </c>
      <c r="V32" s="36">
        <f t="shared" si="3"/>
        <v>8.055555555555538E-2</v>
      </c>
      <c r="W32" s="37">
        <f t="shared" si="2"/>
        <v>24.558620689655221</v>
      </c>
      <c r="X32" s="38">
        <f t="shared" si="18"/>
        <v>5.2083333333333315E-2</v>
      </c>
    </row>
    <row r="33" spans="2:24" x14ac:dyDescent="0.25">
      <c r="B33" s="1642"/>
      <c r="C33" s="235">
        <v>8</v>
      </c>
      <c r="D33" s="306"/>
      <c r="E33" s="609">
        <v>0.53819444444444442</v>
      </c>
      <c r="F33" s="598">
        <f t="shared" si="4"/>
        <v>0.54652777777777772</v>
      </c>
      <c r="G33" s="598">
        <f t="shared" si="5"/>
        <v>0.55694444444444435</v>
      </c>
      <c r="H33" s="598">
        <f t="shared" si="6"/>
        <v>0.56111111111111101</v>
      </c>
      <c r="I33" s="598">
        <f t="shared" si="7"/>
        <v>0.5659722222222221</v>
      </c>
      <c r="J33" s="598">
        <f t="shared" si="8"/>
        <v>0.56944444444444431</v>
      </c>
      <c r="K33" s="598">
        <f t="shared" si="9"/>
        <v>0.5743055555555554</v>
      </c>
      <c r="L33" s="598">
        <f t="shared" si="10"/>
        <v>0.58194444444444426</v>
      </c>
      <c r="M33" s="598">
        <f t="shared" si="11"/>
        <v>0.58541666666666647</v>
      </c>
      <c r="N33" s="598">
        <f t="shared" si="12"/>
        <v>0.58958333333333313</v>
      </c>
      <c r="O33" s="598">
        <f t="shared" si="13"/>
        <v>0.59305555555555534</v>
      </c>
      <c r="P33" s="598">
        <f t="shared" si="14"/>
        <v>0.59791666666666643</v>
      </c>
      <c r="Q33" s="598">
        <f t="shared" si="15"/>
        <v>0.60138888888888864</v>
      </c>
      <c r="R33" s="598">
        <f t="shared" si="16"/>
        <v>0.61180555555555527</v>
      </c>
      <c r="S33" s="598">
        <f t="shared" si="17"/>
        <v>0.61874999999999969</v>
      </c>
      <c r="T33" s="327"/>
      <c r="U33" s="48">
        <f t="shared" si="19"/>
        <v>47.48</v>
      </c>
      <c r="V33" s="36">
        <f t="shared" si="3"/>
        <v>8.0555555555555269E-2</v>
      </c>
      <c r="W33" s="37">
        <f t="shared" si="2"/>
        <v>24.558620689655257</v>
      </c>
      <c r="X33" s="38">
        <f t="shared" si="18"/>
        <v>5.208333333333337E-2</v>
      </c>
    </row>
    <row r="34" spans="2:24" x14ac:dyDescent="0.25">
      <c r="B34" s="1642"/>
      <c r="C34" s="235">
        <v>9</v>
      </c>
      <c r="D34" s="306"/>
      <c r="E34" s="609">
        <v>0.59027777777777779</v>
      </c>
      <c r="F34" s="598">
        <f t="shared" si="4"/>
        <v>0.59861111111111109</v>
      </c>
      <c r="G34" s="598">
        <f t="shared" si="5"/>
        <v>0.60902777777777772</v>
      </c>
      <c r="H34" s="598">
        <f t="shared" si="6"/>
        <v>0.61319444444444438</v>
      </c>
      <c r="I34" s="598">
        <f t="shared" si="7"/>
        <v>0.61805555555555547</v>
      </c>
      <c r="J34" s="598">
        <f t="shared" si="8"/>
        <v>0.62152777777777768</v>
      </c>
      <c r="K34" s="598">
        <f t="shared" si="9"/>
        <v>0.62638888888888877</v>
      </c>
      <c r="L34" s="598">
        <f t="shared" si="10"/>
        <v>0.63402777777777763</v>
      </c>
      <c r="M34" s="598">
        <f t="shared" si="11"/>
        <v>0.63749999999999984</v>
      </c>
      <c r="N34" s="598">
        <f t="shared" si="12"/>
        <v>0.6416666666666665</v>
      </c>
      <c r="O34" s="598">
        <f t="shared" si="13"/>
        <v>0.64513888888888871</v>
      </c>
      <c r="P34" s="598">
        <f t="shared" si="14"/>
        <v>0.6499999999999998</v>
      </c>
      <c r="Q34" s="598">
        <f t="shared" si="15"/>
        <v>0.65347222222222201</v>
      </c>
      <c r="R34" s="598">
        <f t="shared" si="16"/>
        <v>0.66388888888888864</v>
      </c>
      <c r="S34" s="598">
        <f t="shared" si="17"/>
        <v>0.67083333333333306</v>
      </c>
      <c r="T34" s="327"/>
      <c r="U34" s="48">
        <f t="shared" si="19"/>
        <v>47.48</v>
      </c>
      <c r="V34" s="36">
        <f t="shared" si="3"/>
        <v>8.0555555555555269E-2</v>
      </c>
      <c r="W34" s="37">
        <f t="shared" si="2"/>
        <v>24.558620689655257</v>
      </c>
      <c r="X34" s="38">
        <f t="shared" si="18"/>
        <v>5.208333333333337E-2</v>
      </c>
    </row>
    <row r="35" spans="2:24" x14ac:dyDescent="0.25">
      <c r="B35" s="1642"/>
      <c r="C35" s="235">
        <v>10</v>
      </c>
      <c r="D35" s="306"/>
      <c r="E35" s="609">
        <v>0.64236111111111116</v>
      </c>
      <c r="F35" s="598">
        <f t="shared" si="4"/>
        <v>0.65069444444444446</v>
      </c>
      <c r="G35" s="598">
        <f t="shared" si="5"/>
        <v>0.66111111111111109</v>
      </c>
      <c r="H35" s="598">
        <f t="shared" si="6"/>
        <v>0.66527777777777775</v>
      </c>
      <c r="I35" s="598">
        <f t="shared" si="7"/>
        <v>0.67013888888888884</v>
      </c>
      <c r="J35" s="598">
        <f t="shared" si="8"/>
        <v>0.67361111111111105</v>
      </c>
      <c r="K35" s="598">
        <f t="shared" si="9"/>
        <v>0.67847222222222214</v>
      </c>
      <c r="L35" s="598">
        <f t="shared" si="10"/>
        <v>0.68611111111111101</v>
      </c>
      <c r="M35" s="598">
        <f t="shared" si="11"/>
        <v>0.68958333333333321</v>
      </c>
      <c r="N35" s="598">
        <f t="shared" si="12"/>
        <v>0.69374999999999987</v>
      </c>
      <c r="O35" s="598">
        <f t="shared" si="13"/>
        <v>0.69722222222222208</v>
      </c>
      <c r="P35" s="598">
        <f t="shared" si="14"/>
        <v>0.70208333333333317</v>
      </c>
      <c r="Q35" s="598">
        <f t="shared" si="15"/>
        <v>0.70555555555555538</v>
      </c>
      <c r="R35" s="598">
        <f t="shared" si="16"/>
        <v>0.71597222222222201</v>
      </c>
      <c r="S35" s="598">
        <f t="shared" si="17"/>
        <v>0.72291666666666643</v>
      </c>
      <c r="T35" s="327"/>
      <c r="U35" s="48">
        <f t="shared" si="19"/>
        <v>47.48</v>
      </c>
      <c r="V35" s="36">
        <f t="shared" si="3"/>
        <v>8.0555555555555269E-2</v>
      </c>
      <c r="W35" s="37">
        <f t="shared" si="2"/>
        <v>24.558620689655257</v>
      </c>
      <c r="X35" s="38">
        <f t="shared" si="18"/>
        <v>5.208333333333337E-2</v>
      </c>
    </row>
    <row r="36" spans="2:24" x14ac:dyDescent="0.25">
      <c r="B36" s="1642"/>
      <c r="C36" s="235">
        <v>11</v>
      </c>
      <c r="D36" s="306"/>
      <c r="E36" s="609">
        <v>0.69444444444444453</v>
      </c>
      <c r="F36" s="598">
        <f t="shared" si="4"/>
        <v>0.70277777777777783</v>
      </c>
      <c r="G36" s="598">
        <f t="shared" si="5"/>
        <v>0.71319444444444446</v>
      </c>
      <c r="H36" s="598">
        <f t="shared" si="6"/>
        <v>0.71736111111111112</v>
      </c>
      <c r="I36" s="598">
        <f t="shared" si="7"/>
        <v>0.72222222222222221</v>
      </c>
      <c r="J36" s="598">
        <f t="shared" si="8"/>
        <v>0.72569444444444442</v>
      </c>
      <c r="K36" s="598">
        <f t="shared" si="9"/>
        <v>0.73055555555555551</v>
      </c>
      <c r="L36" s="598">
        <f t="shared" si="10"/>
        <v>0.73819444444444438</v>
      </c>
      <c r="M36" s="598">
        <f t="shared" si="11"/>
        <v>0.74166666666666659</v>
      </c>
      <c r="N36" s="598">
        <f t="shared" si="12"/>
        <v>0.74583333333333324</v>
      </c>
      <c r="O36" s="598">
        <f t="shared" si="13"/>
        <v>0.74930555555555545</v>
      </c>
      <c r="P36" s="598">
        <f t="shared" si="14"/>
        <v>0.75416666666666654</v>
      </c>
      <c r="Q36" s="598">
        <f t="shared" si="15"/>
        <v>0.75763888888888875</v>
      </c>
      <c r="R36" s="598">
        <f t="shared" si="16"/>
        <v>0.76805555555555538</v>
      </c>
      <c r="S36" s="598">
        <f t="shared" si="17"/>
        <v>0.7749999999999998</v>
      </c>
      <c r="T36" s="327"/>
      <c r="U36" s="48">
        <f t="shared" si="19"/>
        <v>47.48</v>
      </c>
      <c r="V36" s="36">
        <f t="shared" si="3"/>
        <v>8.0555555555555269E-2</v>
      </c>
      <c r="W36" s="37">
        <f t="shared" si="2"/>
        <v>24.558620689655257</v>
      </c>
      <c r="X36" s="38">
        <f t="shared" si="18"/>
        <v>5.208333333333337E-2</v>
      </c>
    </row>
    <row r="37" spans="2:24" x14ac:dyDescent="0.25">
      <c r="B37" s="1642"/>
      <c r="C37" s="235">
        <v>12</v>
      </c>
      <c r="D37" s="306"/>
      <c r="E37" s="609">
        <v>0.7465277777777779</v>
      </c>
      <c r="F37" s="598">
        <f t="shared" si="4"/>
        <v>0.7548611111111112</v>
      </c>
      <c r="G37" s="598">
        <f t="shared" si="5"/>
        <v>0.76527777777777783</v>
      </c>
      <c r="H37" s="598">
        <f t="shared" si="6"/>
        <v>0.76944444444444449</v>
      </c>
      <c r="I37" s="598">
        <f t="shared" si="7"/>
        <v>0.77430555555555558</v>
      </c>
      <c r="J37" s="598">
        <f t="shared" si="8"/>
        <v>0.77777777777777779</v>
      </c>
      <c r="K37" s="598">
        <f t="shared" si="9"/>
        <v>0.78263888888888888</v>
      </c>
      <c r="L37" s="598">
        <f t="shared" si="10"/>
        <v>0.79027777777777775</v>
      </c>
      <c r="M37" s="598">
        <f t="shared" si="11"/>
        <v>0.79374999999999996</v>
      </c>
      <c r="N37" s="598">
        <f t="shared" si="12"/>
        <v>0.79791666666666661</v>
      </c>
      <c r="O37" s="598">
        <f t="shared" si="13"/>
        <v>0.80138888888888882</v>
      </c>
      <c r="P37" s="598">
        <f t="shared" si="14"/>
        <v>0.80624999999999991</v>
      </c>
      <c r="Q37" s="598">
        <f t="shared" si="15"/>
        <v>0.80972222222222212</v>
      </c>
      <c r="R37" s="598">
        <f t="shared" si="16"/>
        <v>0.82013888888888875</v>
      </c>
      <c r="S37" s="598">
        <f t="shared" si="17"/>
        <v>0.82708333333333317</v>
      </c>
      <c r="T37" s="327"/>
      <c r="U37" s="48">
        <f t="shared" si="19"/>
        <v>47.48</v>
      </c>
      <c r="V37" s="36">
        <f t="shared" si="3"/>
        <v>8.0555555555555269E-2</v>
      </c>
      <c r="W37" s="37">
        <f t="shared" si="2"/>
        <v>24.558620689655257</v>
      </c>
      <c r="X37" s="38">
        <f t="shared" si="18"/>
        <v>5.208333333333337E-2</v>
      </c>
    </row>
    <row r="38" spans="2:24" x14ac:dyDescent="0.25">
      <c r="B38" s="1642"/>
      <c r="C38" s="235">
        <v>13</v>
      </c>
      <c r="D38" s="306"/>
      <c r="E38" s="609">
        <v>0.79861111111111127</v>
      </c>
      <c r="F38" s="598">
        <f t="shared" si="4"/>
        <v>0.80694444444444458</v>
      </c>
      <c r="G38" s="598">
        <f t="shared" si="5"/>
        <v>0.8173611111111112</v>
      </c>
      <c r="H38" s="598">
        <f t="shared" si="6"/>
        <v>0.82152777777777786</v>
      </c>
      <c r="I38" s="598">
        <f t="shared" si="7"/>
        <v>0.82638888888888895</v>
      </c>
      <c r="J38" s="598">
        <f t="shared" si="8"/>
        <v>0.82986111111111116</v>
      </c>
      <c r="K38" s="598">
        <f t="shared" si="9"/>
        <v>0.83472222222222225</v>
      </c>
      <c r="L38" s="598">
        <f t="shared" si="10"/>
        <v>0.84236111111111112</v>
      </c>
      <c r="M38" s="598">
        <f t="shared" si="11"/>
        <v>0.84583333333333333</v>
      </c>
      <c r="N38" s="598">
        <f t="shared" si="12"/>
        <v>0.85</v>
      </c>
      <c r="O38" s="598">
        <f t="shared" si="13"/>
        <v>0.85347222222222219</v>
      </c>
      <c r="P38" s="598">
        <f t="shared" si="14"/>
        <v>0.85833333333333328</v>
      </c>
      <c r="Q38" s="598">
        <f t="shared" si="15"/>
        <v>0.86180555555555549</v>
      </c>
      <c r="R38" s="598">
        <f t="shared" si="16"/>
        <v>0.87222222222222212</v>
      </c>
      <c r="S38" s="598">
        <f t="shared" si="17"/>
        <v>0.87916666666666654</v>
      </c>
      <c r="T38" s="327"/>
      <c r="U38" s="48">
        <f t="shared" si="19"/>
        <v>47.48</v>
      </c>
      <c r="V38" s="36">
        <f t="shared" si="3"/>
        <v>8.0555555555555269E-2</v>
      </c>
      <c r="W38" s="37">
        <f t="shared" si="2"/>
        <v>24.558620689655257</v>
      </c>
      <c r="X38" s="38">
        <f t="shared" si="18"/>
        <v>5.208333333333337E-2</v>
      </c>
    </row>
    <row r="39" spans="2:24" ht="15.75" thickBot="1" x14ac:dyDescent="0.3">
      <c r="B39" s="1642"/>
      <c r="C39" s="238">
        <v>14</v>
      </c>
      <c r="D39" s="307"/>
      <c r="E39" s="610">
        <v>0.85069444444444464</v>
      </c>
      <c r="F39" s="598">
        <f t="shared" si="4"/>
        <v>0.85902777777777795</v>
      </c>
      <c r="G39" s="598">
        <f t="shared" si="5"/>
        <v>0.86944444444444458</v>
      </c>
      <c r="H39" s="598">
        <f t="shared" si="6"/>
        <v>0.87361111111111123</v>
      </c>
      <c r="I39" s="598">
        <f t="shared" si="7"/>
        <v>0.87847222222222232</v>
      </c>
      <c r="J39" s="598">
        <f t="shared" si="8"/>
        <v>0.88194444444444453</v>
      </c>
      <c r="K39" s="598">
        <f t="shared" si="9"/>
        <v>0.88680555555555562</v>
      </c>
      <c r="L39" s="598">
        <f t="shared" si="10"/>
        <v>0.89444444444444449</v>
      </c>
      <c r="M39" s="598">
        <f t="shared" si="11"/>
        <v>0.8979166666666667</v>
      </c>
      <c r="N39" s="598">
        <f t="shared" si="12"/>
        <v>0.90208333333333335</v>
      </c>
      <c r="O39" s="598">
        <f t="shared" si="13"/>
        <v>0.90555555555555556</v>
      </c>
      <c r="P39" s="598">
        <f t="shared" si="14"/>
        <v>0.91041666666666665</v>
      </c>
      <c r="Q39" s="598">
        <f t="shared" si="15"/>
        <v>0.91388888888888886</v>
      </c>
      <c r="R39" s="598">
        <f t="shared" si="16"/>
        <v>0.92430555555555549</v>
      </c>
      <c r="S39" s="598">
        <f t="shared" si="17"/>
        <v>0.93124999999999991</v>
      </c>
      <c r="T39" s="569"/>
      <c r="U39" s="196">
        <f t="shared" si="19"/>
        <v>47.48</v>
      </c>
      <c r="V39" s="40">
        <f t="shared" si="3"/>
        <v>8.0555555555555269E-2</v>
      </c>
      <c r="W39" s="41">
        <f t="shared" si="2"/>
        <v>24.558620689655257</v>
      </c>
      <c r="X39" s="42">
        <f t="shared" si="18"/>
        <v>5.208333333333337E-2</v>
      </c>
    </row>
    <row r="40" spans="2:24" x14ac:dyDescent="0.25">
      <c r="B40" s="1642"/>
      <c r="C40" s="240">
        <v>15</v>
      </c>
      <c r="D40" s="255"/>
      <c r="E40" s="608">
        <v>0.90277777777777801</v>
      </c>
      <c r="F40" s="109">
        <f>+E40+F20</f>
        <v>0.90972222222222243</v>
      </c>
      <c r="G40" s="109">
        <f t="shared" ref="G40:S40" si="20">+F40+G20</f>
        <v>0.91944444444444462</v>
      </c>
      <c r="H40" s="109">
        <f t="shared" si="20"/>
        <v>0.92361111111111127</v>
      </c>
      <c r="I40" s="109">
        <f t="shared" si="20"/>
        <v>0.92777777777777792</v>
      </c>
      <c r="J40" s="109">
        <f t="shared" si="20"/>
        <v>0.93125000000000013</v>
      </c>
      <c r="K40" s="109">
        <f t="shared" si="20"/>
        <v>0.93472222222222234</v>
      </c>
      <c r="L40" s="109">
        <f t="shared" si="20"/>
        <v>0.94097222222222232</v>
      </c>
      <c r="M40" s="109">
        <f t="shared" si="20"/>
        <v>0.94375000000000009</v>
      </c>
      <c r="N40" s="109">
        <f t="shared" si="20"/>
        <v>0.9472222222222223</v>
      </c>
      <c r="O40" s="109">
        <f t="shared" si="20"/>
        <v>0.95000000000000007</v>
      </c>
      <c r="P40" s="109">
        <f t="shared" si="20"/>
        <v>0.95347222222222228</v>
      </c>
      <c r="Q40" s="109">
        <f t="shared" si="20"/>
        <v>0.95694444444444449</v>
      </c>
      <c r="R40" s="109">
        <f t="shared" si="20"/>
        <v>0.96666666666666667</v>
      </c>
      <c r="S40" s="109">
        <f t="shared" si="20"/>
        <v>0.97222222222222221</v>
      </c>
      <c r="T40" s="326"/>
      <c r="U40" s="44">
        <f t="shared" si="19"/>
        <v>47.48</v>
      </c>
      <c r="V40" s="32">
        <f t="shared" si="3"/>
        <v>6.9444444444444198E-2</v>
      </c>
      <c r="W40" s="33">
        <f t="shared" si="2"/>
        <v>28.488000000000099</v>
      </c>
      <c r="X40" s="80">
        <f t="shared" si="18"/>
        <v>5.208333333333337E-2</v>
      </c>
    </row>
    <row r="41" spans="2:24" ht="15.75" thickBot="1" x14ac:dyDescent="0.3">
      <c r="B41" s="1688"/>
      <c r="C41" s="241">
        <v>16</v>
      </c>
      <c r="D41" s="264"/>
      <c r="E41" s="611">
        <v>0.95833333333333337</v>
      </c>
      <c r="F41" s="599">
        <f>+E41+F20</f>
        <v>0.96527777777777779</v>
      </c>
      <c r="G41" s="599">
        <f t="shared" ref="G41:S41" si="21">+F41+G20</f>
        <v>0.97499999999999998</v>
      </c>
      <c r="H41" s="599">
        <f t="shared" si="21"/>
        <v>0.97916666666666663</v>
      </c>
      <c r="I41" s="599">
        <f t="shared" si="21"/>
        <v>0.98333333333333328</v>
      </c>
      <c r="J41" s="599">
        <f t="shared" si="21"/>
        <v>0.98680555555555549</v>
      </c>
      <c r="K41" s="599">
        <f t="shared" si="21"/>
        <v>0.9902777777777777</v>
      </c>
      <c r="L41" s="599">
        <f t="shared" si="21"/>
        <v>0.99652777777777768</v>
      </c>
      <c r="M41" s="599">
        <f t="shared" si="21"/>
        <v>0.99930555555555545</v>
      </c>
      <c r="N41" s="599">
        <f t="shared" si="21"/>
        <v>1.0027777777777778</v>
      </c>
      <c r="O41" s="599">
        <f t="shared" si="21"/>
        <v>1.0055555555555555</v>
      </c>
      <c r="P41" s="599">
        <f t="shared" si="21"/>
        <v>1.0090277777777779</v>
      </c>
      <c r="Q41" s="599">
        <f t="shared" si="21"/>
        <v>1.0125000000000002</v>
      </c>
      <c r="R41" s="599">
        <f t="shared" si="21"/>
        <v>1.0222222222222224</v>
      </c>
      <c r="S41" s="599">
        <f t="shared" si="21"/>
        <v>1.0277777777777779</v>
      </c>
      <c r="T41" s="570"/>
      <c r="U41" s="51">
        <f t="shared" si="19"/>
        <v>47.48</v>
      </c>
      <c r="V41" s="52">
        <f t="shared" si="3"/>
        <v>6.9444444444444531E-2</v>
      </c>
      <c r="W41" s="81">
        <f t="shared" si="2"/>
        <v>28.487999999999964</v>
      </c>
      <c r="X41" s="82">
        <f t="shared" si="18"/>
        <v>5.5555555555555358E-2</v>
      </c>
    </row>
    <row r="42" spans="2:24" x14ac:dyDescent="0.25">
      <c r="B42" s="54"/>
    </row>
    <row r="44" spans="2:24" x14ac:dyDescent="0.25">
      <c r="C44" s="21" t="s">
        <v>31</v>
      </c>
      <c r="D44" s="21"/>
      <c r="E44" s="22"/>
      <c r="F44" s="22"/>
      <c r="G44" s="23"/>
      <c r="H44" s="23"/>
      <c r="I44" s="24">
        <v>14</v>
      </c>
      <c r="J44" s="22"/>
    </row>
    <row r="45" spans="2:24" x14ac:dyDescent="0.25">
      <c r="C45" s="21" t="s">
        <v>32</v>
      </c>
      <c r="D45" s="21"/>
      <c r="E45" s="22"/>
      <c r="F45" s="22"/>
      <c r="G45" s="23"/>
      <c r="H45" s="23"/>
      <c r="I45" s="24">
        <v>2</v>
      </c>
      <c r="J45" s="22"/>
    </row>
    <row r="46" spans="2:24" x14ac:dyDescent="0.25">
      <c r="C46" s="21" t="s">
        <v>33</v>
      </c>
      <c r="D46" s="21"/>
      <c r="E46" s="22"/>
      <c r="F46" s="22"/>
      <c r="G46" s="23"/>
      <c r="H46" s="23"/>
      <c r="I46" s="24">
        <f>+I44+I45</f>
        <v>16</v>
      </c>
      <c r="J46" s="22"/>
    </row>
    <row r="47" spans="2:24" x14ac:dyDescent="0.25">
      <c r="C47" s="21" t="s">
        <v>34</v>
      </c>
      <c r="D47" s="21"/>
      <c r="E47" s="22"/>
      <c r="F47" s="22"/>
      <c r="G47" s="23"/>
      <c r="H47" s="23"/>
      <c r="I47" s="25">
        <f>+U24</f>
        <v>47.48</v>
      </c>
      <c r="K47" s="22" t="s">
        <v>35</v>
      </c>
    </row>
    <row r="48" spans="2:24" x14ac:dyDescent="0.25">
      <c r="C48" s="26" t="s">
        <v>36</v>
      </c>
      <c r="D48" s="26"/>
      <c r="E48" s="27"/>
      <c r="F48" s="7"/>
      <c r="G48" s="7"/>
      <c r="H48" s="7"/>
      <c r="I48" s="25">
        <v>66</v>
      </c>
      <c r="K48" s="22" t="s">
        <v>35</v>
      </c>
    </row>
    <row r="49" spans="8:8" ht="36" x14ac:dyDescent="0.55000000000000004">
      <c r="H49" s="596"/>
    </row>
  </sheetData>
  <mergeCells count="12">
    <mergeCell ref="B25:X25"/>
    <mergeCell ref="B26:B41"/>
    <mergeCell ref="B14:X18"/>
    <mergeCell ref="B21:E21"/>
    <mergeCell ref="F21:R21"/>
    <mergeCell ref="U21:U23"/>
    <mergeCell ref="V21:V24"/>
    <mergeCell ref="W21:W24"/>
    <mergeCell ref="X21:X24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3:X44"/>
  <sheetViews>
    <sheetView view="pageBreakPreview" topLeftCell="A4" zoomScale="60" zoomScaleNormal="60" workbookViewId="0">
      <selection activeCell="F7" sqref="F7"/>
    </sheetView>
  </sheetViews>
  <sheetFormatPr baseColWidth="10" defaultRowHeight="15" x14ac:dyDescent="0.25"/>
  <sheetData>
    <row r="3" spans="2:24" x14ac:dyDescent="0.25">
      <c r="B3" s="5" t="s">
        <v>0</v>
      </c>
      <c r="C3" s="6"/>
      <c r="D3" s="7"/>
      <c r="E3" s="7"/>
      <c r="F3" s="5" t="s">
        <v>1</v>
      </c>
    </row>
    <row r="4" spans="2:24" x14ac:dyDescent="0.25">
      <c r="B4" s="8"/>
      <c r="C4" s="6"/>
      <c r="D4" s="7"/>
      <c r="E4" s="7"/>
      <c r="F4" s="73"/>
    </row>
    <row r="5" spans="2:24" x14ac:dyDescent="0.25">
      <c r="B5" s="9" t="s">
        <v>2</v>
      </c>
      <c r="C5" s="6"/>
      <c r="D5" s="7"/>
      <c r="E5" s="7"/>
      <c r="F5" s="73">
        <v>200</v>
      </c>
    </row>
    <row r="6" spans="2:24" x14ac:dyDescent="0.25">
      <c r="B6" s="6"/>
      <c r="C6" s="6"/>
      <c r="D6" s="7"/>
      <c r="E6" s="7"/>
      <c r="F6" s="73"/>
    </row>
    <row r="7" spans="2:24" x14ac:dyDescent="0.25">
      <c r="B7" s="6" t="s">
        <v>3</v>
      </c>
      <c r="C7" s="6"/>
      <c r="D7" s="7"/>
      <c r="E7" s="7"/>
      <c r="F7" s="5" t="s">
        <v>403</v>
      </c>
    </row>
    <row r="8" spans="2:24" x14ac:dyDescent="0.25">
      <c r="B8" s="6" t="s">
        <v>4</v>
      </c>
      <c r="C8" s="6"/>
      <c r="D8" s="7"/>
      <c r="E8" s="7"/>
      <c r="F8" s="5" t="s">
        <v>40</v>
      </c>
    </row>
    <row r="9" spans="2:24" x14ac:dyDescent="0.25">
      <c r="B9" s="6" t="s">
        <v>6</v>
      </c>
      <c r="C9" s="10"/>
      <c r="D9" s="11"/>
      <c r="E9" s="7"/>
      <c r="F9" s="73">
        <v>230</v>
      </c>
    </row>
    <row r="10" spans="2:24" x14ac:dyDescent="0.25">
      <c r="B10" s="6" t="s">
        <v>7</v>
      </c>
      <c r="C10" s="6"/>
      <c r="D10" s="7"/>
      <c r="E10" s="7"/>
      <c r="F10" s="5" t="s">
        <v>87</v>
      </c>
    </row>
    <row r="11" spans="2:24" x14ac:dyDescent="0.25">
      <c r="B11" s="6" t="s">
        <v>9</v>
      </c>
      <c r="C11" s="6"/>
      <c r="D11" s="7"/>
      <c r="E11" s="7"/>
      <c r="F11" s="73">
        <v>230</v>
      </c>
    </row>
    <row r="12" spans="2:24" x14ac:dyDescent="0.25">
      <c r="B12" s="6" t="s">
        <v>10</v>
      </c>
      <c r="C12" s="10"/>
      <c r="D12" s="11"/>
      <c r="E12" s="11"/>
      <c r="F12" s="5" t="s">
        <v>11</v>
      </c>
    </row>
    <row r="13" spans="2:24" ht="15.75" thickBot="1" x14ac:dyDescent="0.3"/>
    <row r="14" spans="2:24" ht="15" customHeight="1" x14ac:dyDescent="0.25">
      <c r="B14" s="1708" t="s">
        <v>268</v>
      </c>
      <c r="C14" s="1709"/>
      <c r="D14" s="1709"/>
      <c r="E14" s="1709"/>
      <c r="F14" s="1709"/>
      <c r="G14" s="1709"/>
      <c r="H14" s="1709"/>
      <c r="I14" s="1709"/>
      <c r="J14" s="1709"/>
      <c r="K14" s="1709"/>
      <c r="L14" s="1709"/>
      <c r="M14" s="1709"/>
      <c r="N14" s="1709"/>
      <c r="O14" s="1709"/>
      <c r="P14" s="1709"/>
      <c r="Q14" s="1709"/>
      <c r="R14" s="1709"/>
      <c r="S14" s="1709"/>
      <c r="T14" s="1709"/>
      <c r="U14" s="1709"/>
      <c r="V14" s="1709"/>
      <c r="W14" s="1709"/>
      <c r="X14" s="1710"/>
    </row>
    <row r="15" spans="2:24" x14ac:dyDescent="0.25">
      <c r="B15" s="1711"/>
      <c r="C15" s="1712"/>
      <c r="D15" s="1712"/>
      <c r="E15" s="1712"/>
      <c r="F15" s="1712"/>
      <c r="G15" s="1712"/>
      <c r="H15" s="1712"/>
      <c r="I15" s="1712"/>
      <c r="J15" s="1712"/>
      <c r="K15" s="1712"/>
      <c r="L15" s="1712"/>
      <c r="M15" s="1712"/>
      <c r="N15" s="1712"/>
      <c r="O15" s="1712"/>
      <c r="P15" s="1712"/>
      <c r="Q15" s="1712"/>
      <c r="R15" s="1712"/>
      <c r="S15" s="1712"/>
      <c r="T15" s="1712"/>
      <c r="U15" s="1712"/>
      <c r="V15" s="1712"/>
      <c r="W15" s="1712"/>
      <c r="X15" s="1713"/>
    </row>
    <row r="16" spans="2:24" x14ac:dyDescent="0.25">
      <c r="B16" s="1711"/>
      <c r="C16" s="1712"/>
      <c r="D16" s="1712"/>
      <c r="E16" s="1712"/>
      <c r="F16" s="1712"/>
      <c r="G16" s="1712"/>
      <c r="H16" s="1712"/>
      <c r="I16" s="1712"/>
      <c r="J16" s="1712"/>
      <c r="K16" s="1712"/>
      <c r="L16" s="1712"/>
      <c r="M16" s="1712"/>
      <c r="N16" s="1712"/>
      <c r="O16" s="1712"/>
      <c r="P16" s="1712"/>
      <c r="Q16" s="1712"/>
      <c r="R16" s="1712"/>
      <c r="S16" s="1712"/>
      <c r="T16" s="1712"/>
      <c r="U16" s="1712"/>
      <c r="V16" s="1712"/>
      <c r="W16" s="1712"/>
      <c r="X16" s="1713"/>
    </row>
    <row r="17" spans="2:24" x14ac:dyDescent="0.25">
      <c r="B17" s="1711"/>
      <c r="C17" s="1712"/>
      <c r="D17" s="1712"/>
      <c r="E17" s="1712"/>
      <c r="F17" s="1712"/>
      <c r="G17" s="1712"/>
      <c r="H17" s="1712"/>
      <c r="I17" s="1712"/>
      <c r="J17" s="1712"/>
      <c r="K17" s="1712"/>
      <c r="L17" s="1712"/>
      <c r="M17" s="1712"/>
      <c r="N17" s="1712"/>
      <c r="O17" s="1712"/>
      <c r="P17" s="1712"/>
      <c r="Q17" s="1712"/>
      <c r="R17" s="1712"/>
      <c r="S17" s="1712"/>
      <c r="T17" s="1712"/>
      <c r="U17" s="1712"/>
      <c r="V17" s="1712"/>
      <c r="W17" s="1712"/>
      <c r="X17" s="1713"/>
    </row>
    <row r="18" spans="2:24" ht="15.75" thickBot="1" x14ac:dyDescent="0.3">
      <c r="B18" s="1714"/>
      <c r="C18" s="1715"/>
      <c r="D18" s="1715"/>
      <c r="E18" s="1715"/>
      <c r="F18" s="1715"/>
      <c r="G18" s="1715"/>
      <c r="H18" s="1715"/>
      <c r="I18" s="1715"/>
      <c r="J18" s="1715"/>
      <c r="K18" s="1715"/>
      <c r="L18" s="1715"/>
      <c r="M18" s="1715"/>
      <c r="N18" s="1715"/>
      <c r="O18" s="1715"/>
      <c r="P18" s="1715"/>
      <c r="Q18" s="1715"/>
      <c r="R18" s="1715"/>
      <c r="S18" s="1715"/>
      <c r="T18" s="1715"/>
      <c r="U18" s="1715"/>
      <c r="V18" s="1715"/>
      <c r="W18" s="1715"/>
      <c r="X18" s="1716"/>
    </row>
    <row r="19" spans="2:24" s="12" customFormat="1" ht="15.75" thickBot="1" x14ac:dyDescent="0.3">
      <c r="B19" s="281">
        <v>8.3333333333333329E-2</v>
      </c>
      <c r="C19" s="281"/>
      <c r="D19" s="276"/>
      <c r="E19" s="283">
        <v>0</v>
      </c>
      <c r="F19" s="876">
        <v>6.9444444444444441E-3</v>
      </c>
      <c r="G19" s="876">
        <v>9.7222222222222224E-3</v>
      </c>
      <c r="H19" s="876">
        <v>4.1666666666666666E-3</v>
      </c>
      <c r="I19" s="876">
        <v>4.1666666666666666E-3</v>
      </c>
      <c r="J19" s="876">
        <v>3.472222222222222E-3</v>
      </c>
      <c r="K19" s="876">
        <v>3.472222222222222E-3</v>
      </c>
      <c r="L19" s="876">
        <v>6.2499999999999995E-3</v>
      </c>
      <c r="M19" s="876">
        <v>2.7777777777777779E-3</v>
      </c>
      <c r="N19" s="876">
        <v>3.472222222222222E-3</v>
      </c>
      <c r="O19" s="876">
        <v>2.7777777777777779E-3</v>
      </c>
      <c r="P19" s="876">
        <v>3.472222222222222E-3</v>
      </c>
      <c r="Q19" s="876">
        <v>3.472222222222222E-3</v>
      </c>
      <c r="R19" s="876">
        <v>9.7222222222222224E-3</v>
      </c>
      <c r="S19" s="876">
        <v>5.5555555555555558E-3</v>
      </c>
      <c r="T19" s="13">
        <f>SUM(E19:S19)</f>
        <v>6.9444444444444434E-2</v>
      </c>
    </row>
    <row r="20" spans="2:24" ht="15.75" thickBot="1" x14ac:dyDescent="0.3">
      <c r="B20" s="1515" t="s">
        <v>12</v>
      </c>
      <c r="C20" s="1549"/>
      <c r="D20" s="1549"/>
      <c r="E20" s="1516"/>
      <c r="F20" s="1515" t="s">
        <v>13</v>
      </c>
      <c r="G20" s="1549"/>
      <c r="H20" s="1549"/>
      <c r="I20" s="1549"/>
      <c r="J20" s="1549"/>
      <c r="K20" s="1549"/>
      <c r="L20" s="1549"/>
      <c r="M20" s="1549"/>
      <c r="N20" s="1549"/>
      <c r="O20" s="1549"/>
      <c r="P20" s="1549"/>
      <c r="Q20" s="1549"/>
      <c r="R20" s="1549"/>
      <c r="S20" s="304"/>
      <c r="T20" s="201" t="s">
        <v>14</v>
      </c>
      <c r="U20" s="1513" t="s">
        <v>24</v>
      </c>
      <c r="V20" s="1517" t="s">
        <v>25</v>
      </c>
      <c r="W20" s="1513" t="s">
        <v>26</v>
      </c>
      <c r="X20" s="1513" t="s">
        <v>49</v>
      </c>
    </row>
    <row r="21" spans="2:24" ht="96.75" thickBot="1" x14ac:dyDescent="0.3">
      <c r="B21" s="1564" t="s">
        <v>15</v>
      </c>
      <c r="C21" s="1704"/>
      <c r="D21" s="1565"/>
      <c r="E21" s="56" t="s">
        <v>88</v>
      </c>
      <c r="F21" s="318" t="s">
        <v>78</v>
      </c>
      <c r="G21" s="319" t="s">
        <v>79</v>
      </c>
      <c r="H21" s="318" t="s">
        <v>80</v>
      </c>
      <c r="I21" s="318" t="s">
        <v>81</v>
      </c>
      <c r="J21" s="318" t="s">
        <v>20</v>
      </c>
      <c r="K21" s="318" t="s">
        <v>89</v>
      </c>
      <c r="L21" s="320" t="s">
        <v>82</v>
      </c>
      <c r="M21" s="318" t="s">
        <v>90</v>
      </c>
      <c r="N21" s="321" t="s">
        <v>84</v>
      </c>
      <c r="O21" s="318" t="s">
        <v>81</v>
      </c>
      <c r="P21" s="318" t="s">
        <v>80</v>
      </c>
      <c r="Q21" s="319" t="s">
        <v>79</v>
      </c>
      <c r="R21" s="318" t="s">
        <v>78</v>
      </c>
      <c r="S21" s="56" t="s">
        <v>91</v>
      </c>
      <c r="T21" s="219" t="s">
        <v>56</v>
      </c>
      <c r="U21" s="1514"/>
      <c r="V21" s="1550"/>
      <c r="W21" s="1514"/>
      <c r="X21" s="1514"/>
    </row>
    <row r="22" spans="2:24" ht="29.25" customHeight="1" thickBot="1" x14ac:dyDescent="0.3">
      <c r="B22" s="1508" t="s">
        <v>28</v>
      </c>
      <c r="C22" s="1509"/>
      <c r="D22" s="1510"/>
      <c r="E22" s="291">
        <v>11</v>
      </c>
      <c r="F22" s="59">
        <v>5.82</v>
      </c>
      <c r="G22" s="59">
        <v>5.81</v>
      </c>
      <c r="H22" s="59">
        <v>3.21</v>
      </c>
      <c r="I22" s="59">
        <v>3.5</v>
      </c>
      <c r="J22" s="59">
        <v>2</v>
      </c>
      <c r="K22" s="59">
        <v>3.19</v>
      </c>
      <c r="L22" s="59">
        <v>0.7</v>
      </c>
      <c r="M22" s="59">
        <v>1.2</v>
      </c>
      <c r="N22" s="59">
        <v>2.5</v>
      </c>
      <c r="O22" s="59">
        <v>2</v>
      </c>
      <c r="P22" s="59">
        <v>3.5</v>
      </c>
      <c r="Q22" s="59">
        <v>3.21</v>
      </c>
      <c r="R22" s="59">
        <v>5.81</v>
      </c>
      <c r="S22" s="59">
        <v>6.81</v>
      </c>
      <c r="T22" s="293">
        <v>11</v>
      </c>
      <c r="U22" s="1519"/>
      <c r="V22" s="1550"/>
      <c r="W22" s="1514"/>
      <c r="X22" s="1514"/>
    </row>
    <row r="23" spans="2:24" ht="29.25" customHeight="1" thickBot="1" x14ac:dyDescent="0.3">
      <c r="B23" s="1536" t="s">
        <v>29</v>
      </c>
      <c r="C23" s="1537"/>
      <c r="D23" s="1538"/>
      <c r="E23" s="206">
        <f>+E22</f>
        <v>11</v>
      </c>
      <c r="F23" s="228">
        <f t="shared" ref="F23:T23" si="0">+F22</f>
        <v>5.82</v>
      </c>
      <c r="G23" s="228">
        <f t="shared" si="0"/>
        <v>5.81</v>
      </c>
      <c r="H23" s="228">
        <f t="shared" si="0"/>
        <v>3.21</v>
      </c>
      <c r="I23" s="228">
        <f t="shared" si="0"/>
        <v>3.5</v>
      </c>
      <c r="J23" s="228">
        <f t="shared" si="0"/>
        <v>2</v>
      </c>
      <c r="K23" s="228">
        <f t="shared" si="0"/>
        <v>3.19</v>
      </c>
      <c r="L23" s="228">
        <f t="shared" si="0"/>
        <v>0.7</v>
      </c>
      <c r="M23" s="228">
        <f t="shared" si="0"/>
        <v>1.2</v>
      </c>
      <c r="N23" s="228">
        <f t="shared" si="0"/>
        <v>2.5</v>
      </c>
      <c r="O23" s="228">
        <f t="shared" si="0"/>
        <v>2</v>
      </c>
      <c r="P23" s="228">
        <f t="shared" si="0"/>
        <v>3.5</v>
      </c>
      <c r="Q23" s="228">
        <f t="shared" si="0"/>
        <v>3.21</v>
      </c>
      <c r="R23" s="228">
        <f t="shared" si="0"/>
        <v>5.81</v>
      </c>
      <c r="S23" s="228">
        <f t="shared" si="0"/>
        <v>6.81</v>
      </c>
      <c r="T23" s="294">
        <f t="shared" si="0"/>
        <v>11</v>
      </c>
      <c r="U23" s="193">
        <v>47.48</v>
      </c>
      <c r="V23" s="1550"/>
      <c r="W23" s="1514"/>
      <c r="X23" s="1514"/>
    </row>
    <row r="24" spans="2:24" ht="15.75" thickBot="1" x14ac:dyDescent="0.3">
      <c r="B24" s="1640" t="s">
        <v>48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9"/>
    </row>
    <row r="25" spans="2:24" ht="15" customHeight="1" x14ac:dyDescent="0.25">
      <c r="B25" s="1705" t="s">
        <v>30</v>
      </c>
      <c r="C25" s="262">
        <v>1</v>
      </c>
      <c r="D25" s="583"/>
      <c r="E25" s="605">
        <v>0.20833333333333334</v>
      </c>
      <c r="F25" s="62">
        <f>+E25+$F$19</f>
        <v>0.21527777777777779</v>
      </c>
      <c r="G25" s="62">
        <f>+F25+$G$19</f>
        <v>0.22500000000000001</v>
      </c>
      <c r="H25" s="62">
        <f>+G25+$H$19</f>
        <v>0.22916666666666669</v>
      </c>
      <c r="I25" s="62">
        <f>+H25+$I$19</f>
        <v>0.23333333333333336</v>
      </c>
      <c r="J25" s="62">
        <f>+I25+$J$19</f>
        <v>0.23680555555555557</v>
      </c>
      <c r="K25" s="62">
        <f>+J25+$K$19</f>
        <v>0.24027777777777778</v>
      </c>
      <c r="L25" s="62">
        <f>+K25+$L$19</f>
        <v>0.24652777777777779</v>
      </c>
      <c r="M25" s="62">
        <f>+L25+$M$19</f>
        <v>0.24930555555555556</v>
      </c>
      <c r="N25" s="62">
        <f>+M25+$N$19</f>
        <v>0.25277777777777777</v>
      </c>
      <c r="O25" s="62">
        <f>+N25+$O$19</f>
        <v>0.25555555555555554</v>
      </c>
      <c r="P25" s="62">
        <f>+O25+$P$19</f>
        <v>0.25902777777777775</v>
      </c>
      <c r="Q25" s="62">
        <f>+P25+$Q$19</f>
        <v>0.26249999999999996</v>
      </c>
      <c r="R25" s="62">
        <f>+Q25+$R$19</f>
        <v>0.2722222222222222</v>
      </c>
      <c r="S25" s="166">
        <f>+R25+$S$19</f>
        <v>0.27777777777777773</v>
      </c>
      <c r="T25" s="349"/>
      <c r="U25" s="31">
        <f>+U23</f>
        <v>47.48</v>
      </c>
      <c r="V25" s="32">
        <f>+S25-E25</f>
        <v>6.9444444444444392E-2</v>
      </c>
      <c r="W25" s="216">
        <f>60*$I$40/(V25*60*24)</f>
        <v>28.488000000000021</v>
      </c>
      <c r="X25" s="282"/>
    </row>
    <row r="26" spans="2:24" x14ac:dyDescent="0.25">
      <c r="B26" s="1706"/>
      <c r="C26" s="257">
        <v>2</v>
      </c>
      <c r="D26" s="579"/>
      <c r="E26" s="536">
        <v>0.29166666666666669</v>
      </c>
      <c r="F26" s="65">
        <f t="shared" ref="F26:F34" si="1">+E26+$F$19</f>
        <v>0.2986111111111111</v>
      </c>
      <c r="G26" s="65">
        <f t="shared" ref="G26:G34" si="2">+F26+$G$19</f>
        <v>0.30833333333333335</v>
      </c>
      <c r="H26" s="65">
        <f t="shared" ref="H26:H34" si="3">+G26+$H$19</f>
        <v>0.3125</v>
      </c>
      <c r="I26" s="65">
        <f t="shared" ref="I26:I34" si="4">+H26+$I$19</f>
        <v>0.31666666666666665</v>
      </c>
      <c r="J26" s="65">
        <f t="shared" ref="J26:J34" si="5">+I26+$J$19</f>
        <v>0.32013888888888886</v>
      </c>
      <c r="K26" s="65">
        <f t="shared" ref="K26:K34" si="6">+J26+$K$19</f>
        <v>0.32361111111111107</v>
      </c>
      <c r="L26" s="65">
        <f t="shared" ref="L26:L34" si="7">+K26+$L$19</f>
        <v>0.32986111111111105</v>
      </c>
      <c r="M26" s="65">
        <f t="shared" ref="M26:M34" si="8">+L26+$M$19</f>
        <v>0.33263888888888882</v>
      </c>
      <c r="N26" s="65">
        <f t="shared" ref="N26:N34" si="9">+M26+$N$19</f>
        <v>0.33611111111111103</v>
      </c>
      <c r="O26" s="65">
        <f t="shared" ref="O26:O34" si="10">+N26+$O$19</f>
        <v>0.3388888888888888</v>
      </c>
      <c r="P26" s="65">
        <f t="shared" ref="P26:P34" si="11">+O26+$P$19</f>
        <v>0.34236111111111101</v>
      </c>
      <c r="Q26" s="65">
        <f t="shared" ref="Q26:Q34" si="12">+P26+$Q$19</f>
        <v>0.34583333333333321</v>
      </c>
      <c r="R26" s="65">
        <f t="shared" ref="R26:R34" si="13">+Q26+$R$19</f>
        <v>0.35555555555555546</v>
      </c>
      <c r="S26" s="173">
        <f t="shared" ref="S26:S34" si="14">+R26+$S$19</f>
        <v>0.36111111111111099</v>
      </c>
      <c r="T26" s="329"/>
      <c r="U26" s="35">
        <f>+U23</f>
        <v>47.48</v>
      </c>
      <c r="V26" s="36">
        <f t="shared" ref="V26:V34" si="15">+S26-E26</f>
        <v>6.9444444444444309E-2</v>
      </c>
      <c r="W26" s="217">
        <f t="shared" ref="W26:W34" si="16">60*$I$40/(V26*60*24)</f>
        <v>28.488000000000049</v>
      </c>
      <c r="X26" s="36">
        <f>+E26-E25</f>
        <v>8.3333333333333343E-2</v>
      </c>
    </row>
    <row r="27" spans="2:24" x14ac:dyDescent="0.25">
      <c r="B27" s="1706"/>
      <c r="C27" s="257">
        <v>3</v>
      </c>
      <c r="D27" s="579"/>
      <c r="E27" s="536">
        <v>0.375</v>
      </c>
      <c r="F27" s="65">
        <f t="shared" si="1"/>
        <v>0.38194444444444442</v>
      </c>
      <c r="G27" s="65">
        <f t="shared" si="2"/>
        <v>0.39166666666666666</v>
      </c>
      <c r="H27" s="65">
        <f t="shared" si="3"/>
        <v>0.39583333333333331</v>
      </c>
      <c r="I27" s="65">
        <f t="shared" si="4"/>
        <v>0.39999999999999997</v>
      </c>
      <c r="J27" s="65">
        <f t="shared" si="5"/>
        <v>0.40347222222222218</v>
      </c>
      <c r="K27" s="65">
        <f t="shared" si="6"/>
        <v>0.40694444444444439</v>
      </c>
      <c r="L27" s="65">
        <f t="shared" si="7"/>
        <v>0.41319444444444436</v>
      </c>
      <c r="M27" s="65">
        <f t="shared" si="8"/>
        <v>0.41597222222222213</v>
      </c>
      <c r="N27" s="65">
        <f t="shared" si="9"/>
        <v>0.41944444444444434</v>
      </c>
      <c r="O27" s="65">
        <f t="shared" si="10"/>
        <v>0.42222222222222211</v>
      </c>
      <c r="P27" s="65">
        <f t="shared" si="11"/>
        <v>0.42569444444444432</v>
      </c>
      <c r="Q27" s="65">
        <f t="shared" si="12"/>
        <v>0.42916666666666653</v>
      </c>
      <c r="R27" s="65">
        <f t="shared" si="13"/>
        <v>0.43888888888888877</v>
      </c>
      <c r="S27" s="173">
        <f t="shared" si="14"/>
        <v>0.44444444444444431</v>
      </c>
      <c r="T27" s="329"/>
      <c r="U27" s="35">
        <f>+U26</f>
        <v>47.48</v>
      </c>
      <c r="V27" s="36">
        <f t="shared" si="15"/>
        <v>6.9444444444444309E-2</v>
      </c>
      <c r="W27" s="217">
        <f t="shared" si="16"/>
        <v>28.488000000000049</v>
      </c>
      <c r="X27" s="36">
        <f t="shared" ref="X27:X34" si="17">+E27-E26</f>
        <v>8.3333333333333315E-2</v>
      </c>
    </row>
    <row r="28" spans="2:24" x14ac:dyDescent="0.25">
      <c r="B28" s="1706"/>
      <c r="C28" s="257">
        <v>4</v>
      </c>
      <c r="D28" s="580"/>
      <c r="E28" s="536">
        <v>0.45833333333333331</v>
      </c>
      <c r="F28" s="65">
        <f t="shared" si="1"/>
        <v>0.46527777777777773</v>
      </c>
      <c r="G28" s="65">
        <f t="shared" si="2"/>
        <v>0.47499999999999998</v>
      </c>
      <c r="H28" s="65">
        <f t="shared" si="3"/>
        <v>0.47916666666666663</v>
      </c>
      <c r="I28" s="65">
        <f t="shared" si="4"/>
        <v>0.48333333333333328</v>
      </c>
      <c r="J28" s="65">
        <f t="shared" si="5"/>
        <v>0.48680555555555549</v>
      </c>
      <c r="K28" s="65">
        <f t="shared" si="6"/>
        <v>0.4902777777777777</v>
      </c>
      <c r="L28" s="65">
        <f t="shared" si="7"/>
        <v>0.49652777777777768</v>
      </c>
      <c r="M28" s="65">
        <f t="shared" si="8"/>
        <v>0.49930555555555545</v>
      </c>
      <c r="N28" s="65">
        <f t="shared" si="9"/>
        <v>0.50277777777777766</v>
      </c>
      <c r="O28" s="65">
        <f t="shared" si="10"/>
        <v>0.50555555555555542</v>
      </c>
      <c r="P28" s="65">
        <f t="shared" si="11"/>
        <v>0.50902777777777763</v>
      </c>
      <c r="Q28" s="65">
        <f t="shared" si="12"/>
        <v>0.51249999999999984</v>
      </c>
      <c r="R28" s="65">
        <f t="shared" si="13"/>
        <v>0.52222222222222203</v>
      </c>
      <c r="S28" s="173">
        <f t="shared" si="14"/>
        <v>0.52777777777777757</v>
      </c>
      <c r="T28" s="329"/>
      <c r="U28" s="35">
        <f t="shared" ref="U28:U34" si="18">+U27</f>
        <v>47.48</v>
      </c>
      <c r="V28" s="36">
        <f t="shared" si="15"/>
        <v>6.9444444444444253E-2</v>
      </c>
      <c r="W28" s="217">
        <f t="shared" si="16"/>
        <v>28.488000000000074</v>
      </c>
      <c r="X28" s="36">
        <f t="shared" si="17"/>
        <v>8.3333333333333315E-2</v>
      </c>
    </row>
    <row r="29" spans="2:24" x14ac:dyDescent="0.25">
      <c r="B29" s="1706"/>
      <c r="C29" s="257">
        <v>5</v>
      </c>
      <c r="D29" s="580"/>
      <c r="E29" s="536">
        <v>0.54166666666666663</v>
      </c>
      <c r="F29" s="65">
        <f t="shared" si="1"/>
        <v>0.54861111111111105</v>
      </c>
      <c r="G29" s="65">
        <f t="shared" si="2"/>
        <v>0.55833333333333324</v>
      </c>
      <c r="H29" s="65">
        <f t="shared" si="3"/>
        <v>0.56249999999999989</v>
      </c>
      <c r="I29" s="65">
        <f t="shared" si="4"/>
        <v>0.56666666666666654</v>
      </c>
      <c r="J29" s="65">
        <f t="shared" si="5"/>
        <v>0.57013888888888875</v>
      </c>
      <c r="K29" s="65">
        <f t="shared" si="6"/>
        <v>0.57361111111111096</v>
      </c>
      <c r="L29" s="65">
        <f t="shared" si="7"/>
        <v>0.57986111111111094</v>
      </c>
      <c r="M29" s="65">
        <f t="shared" si="8"/>
        <v>0.58263888888888871</v>
      </c>
      <c r="N29" s="65">
        <f t="shared" si="9"/>
        <v>0.58611111111111092</v>
      </c>
      <c r="O29" s="65">
        <f t="shared" si="10"/>
        <v>0.58888888888888868</v>
      </c>
      <c r="P29" s="65">
        <f t="shared" si="11"/>
        <v>0.59236111111111089</v>
      </c>
      <c r="Q29" s="65">
        <f t="shared" si="12"/>
        <v>0.5958333333333331</v>
      </c>
      <c r="R29" s="65">
        <f t="shared" si="13"/>
        <v>0.60555555555555529</v>
      </c>
      <c r="S29" s="173">
        <f t="shared" si="14"/>
        <v>0.61111111111111083</v>
      </c>
      <c r="T29" s="329"/>
      <c r="U29" s="35">
        <f t="shared" si="18"/>
        <v>47.48</v>
      </c>
      <c r="V29" s="36">
        <f t="shared" si="15"/>
        <v>6.9444444444444198E-2</v>
      </c>
      <c r="W29" s="217">
        <f t="shared" si="16"/>
        <v>28.488000000000099</v>
      </c>
      <c r="X29" s="36">
        <f t="shared" si="17"/>
        <v>8.3333333333333315E-2</v>
      </c>
    </row>
    <row r="30" spans="2:24" x14ac:dyDescent="0.25">
      <c r="B30" s="1706"/>
      <c r="C30" s="257">
        <v>6</v>
      </c>
      <c r="D30" s="580"/>
      <c r="E30" s="536">
        <v>0.625</v>
      </c>
      <c r="F30" s="65">
        <f t="shared" si="1"/>
        <v>0.63194444444444442</v>
      </c>
      <c r="G30" s="65">
        <f t="shared" si="2"/>
        <v>0.64166666666666661</v>
      </c>
      <c r="H30" s="65">
        <f t="shared" si="3"/>
        <v>0.64583333333333326</v>
      </c>
      <c r="I30" s="65">
        <f t="shared" si="4"/>
        <v>0.64999999999999991</v>
      </c>
      <c r="J30" s="65">
        <f t="shared" si="5"/>
        <v>0.65347222222222212</v>
      </c>
      <c r="K30" s="65">
        <f t="shared" si="6"/>
        <v>0.65694444444444433</v>
      </c>
      <c r="L30" s="65">
        <f t="shared" si="7"/>
        <v>0.66319444444444431</v>
      </c>
      <c r="M30" s="65">
        <f t="shared" si="8"/>
        <v>0.66597222222222208</v>
      </c>
      <c r="N30" s="65">
        <f t="shared" si="9"/>
        <v>0.66944444444444429</v>
      </c>
      <c r="O30" s="65">
        <f t="shared" si="10"/>
        <v>0.67222222222222205</v>
      </c>
      <c r="P30" s="65">
        <f t="shared" si="11"/>
        <v>0.67569444444444426</v>
      </c>
      <c r="Q30" s="65">
        <f t="shared" si="12"/>
        <v>0.67916666666666647</v>
      </c>
      <c r="R30" s="65">
        <f t="shared" si="13"/>
        <v>0.68888888888888866</v>
      </c>
      <c r="S30" s="173">
        <f t="shared" si="14"/>
        <v>0.6944444444444442</v>
      </c>
      <c r="T30" s="329"/>
      <c r="U30" s="35">
        <f t="shared" si="18"/>
        <v>47.48</v>
      </c>
      <c r="V30" s="36">
        <f t="shared" si="15"/>
        <v>6.9444444444444198E-2</v>
      </c>
      <c r="W30" s="217">
        <f t="shared" si="16"/>
        <v>28.488000000000099</v>
      </c>
      <c r="X30" s="36">
        <f t="shared" si="17"/>
        <v>8.333333333333337E-2</v>
      </c>
    </row>
    <row r="31" spans="2:24" x14ac:dyDescent="0.25">
      <c r="B31" s="1706"/>
      <c r="C31" s="257">
        <v>7</v>
      </c>
      <c r="D31" s="580"/>
      <c r="E31" s="536">
        <v>0.70833333333333337</v>
      </c>
      <c r="F31" s="65">
        <f t="shared" si="1"/>
        <v>0.71527777777777779</v>
      </c>
      <c r="G31" s="65">
        <f t="shared" si="2"/>
        <v>0.72499999999999998</v>
      </c>
      <c r="H31" s="65">
        <f t="shared" si="3"/>
        <v>0.72916666666666663</v>
      </c>
      <c r="I31" s="65">
        <f t="shared" si="4"/>
        <v>0.73333333333333328</v>
      </c>
      <c r="J31" s="65">
        <f t="shared" si="5"/>
        <v>0.73680555555555549</v>
      </c>
      <c r="K31" s="65">
        <f t="shared" si="6"/>
        <v>0.7402777777777777</v>
      </c>
      <c r="L31" s="65">
        <f t="shared" si="7"/>
        <v>0.74652777777777768</v>
      </c>
      <c r="M31" s="65">
        <f t="shared" si="8"/>
        <v>0.74930555555555545</v>
      </c>
      <c r="N31" s="65">
        <f t="shared" si="9"/>
        <v>0.75277777777777766</v>
      </c>
      <c r="O31" s="65">
        <f t="shared" si="10"/>
        <v>0.75555555555555542</v>
      </c>
      <c r="P31" s="65">
        <f t="shared" si="11"/>
        <v>0.75902777777777763</v>
      </c>
      <c r="Q31" s="65">
        <f t="shared" si="12"/>
        <v>0.76249999999999984</v>
      </c>
      <c r="R31" s="65">
        <f t="shared" si="13"/>
        <v>0.77222222222222203</v>
      </c>
      <c r="S31" s="173">
        <f t="shared" si="14"/>
        <v>0.77777777777777757</v>
      </c>
      <c r="T31" s="329"/>
      <c r="U31" s="35">
        <f t="shared" si="18"/>
        <v>47.48</v>
      </c>
      <c r="V31" s="36">
        <f t="shared" si="15"/>
        <v>6.9444444444444198E-2</v>
      </c>
      <c r="W31" s="217">
        <f t="shared" si="16"/>
        <v>28.488000000000099</v>
      </c>
      <c r="X31" s="36">
        <f t="shared" si="17"/>
        <v>8.333333333333337E-2</v>
      </c>
    </row>
    <row r="32" spans="2:24" x14ac:dyDescent="0.25">
      <c r="B32" s="1706"/>
      <c r="C32" s="257">
        <v>8</v>
      </c>
      <c r="D32" s="580"/>
      <c r="E32" s="536">
        <v>0.79166666666666674</v>
      </c>
      <c r="F32" s="65">
        <f t="shared" si="1"/>
        <v>0.79861111111111116</v>
      </c>
      <c r="G32" s="65">
        <f t="shared" si="2"/>
        <v>0.80833333333333335</v>
      </c>
      <c r="H32" s="65">
        <f t="shared" si="3"/>
        <v>0.8125</v>
      </c>
      <c r="I32" s="65">
        <f t="shared" si="4"/>
        <v>0.81666666666666665</v>
      </c>
      <c r="J32" s="65">
        <f t="shared" si="5"/>
        <v>0.82013888888888886</v>
      </c>
      <c r="K32" s="65">
        <f t="shared" si="6"/>
        <v>0.82361111111111107</v>
      </c>
      <c r="L32" s="65">
        <f t="shared" si="7"/>
        <v>0.82986111111111105</v>
      </c>
      <c r="M32" s="65">
        <f t="shared" si="8"/>
        <v>0.83263888888888882</v>
      </c>
      <c r="N32" s="65">
        <f t="shared" si="9"/>
        <v>0.83611111111111103</v>
      </c>
      <c r="O32" s="65">
        <f t="shared" si="10"/>
        <v>0.8388888888888888</v>
      </c>
      <c r="P32" s="65">
        <f t="shared" si="11"/>
        <v>0.84236111111111101</v>
      </c>
      <c r="Q32" s="65">
        <f t="shared" si="12"/>
        <v>0.84583333333333321</v>
      </c>
      <c r="R32" s="65">
        <f t="shared" si="13"/>
        <v>0.8555555555555554</v>
      </c>
      <c r="S32" s="173">
        <f t="shared" si="14"/>
        <v>0.86111111111111094</v>
      </c>
      <c r="T32" s="329"/>
      <c r="U32" s="35">
        <f t="shared" si="18"/>
        <v>47.48</v>
      </c>
      <c r="V32" s="36">
        <f t="shared" si="15"/>
        <v>6.9444444444444198E-2</v>
      </c>
      <c r="W32" s="217">
        <f t="shared" si="16"/>
        <v>28.488000000000099</v>
      </c>
      <c r="X32" s="36">
        <f t="shared" si="17"/>
        <v>8.333333333333337E-2</v>
      </c>
    </row>
    <row r="33" spans="2:24" ht="15.75" thickBot="1" x14ac:dyDescent="0.3">
      <c r="B33" s="1706"/>
      <c r="C33" s="260">
        <v>9</v>
      </c>
      <c r="D33" s="581"/>
      <c r="E33" s="539">
        <v>0.87430555555555556</v>
      </c>
      <c r="F33" s="68">
        <f t="shared" si="1"/>
        <v>0.88124999999999998</v>
      </c>
      <c r="G33" s="68">
        <f t="shared" si="2"/>
        <v>0.89097222222222217</v>
      </c>
      <c r="H33" s="68">
        <f t="shared" si="3"/>
        <v>0.89513888888888882</v>
      </c>
      <c r="I33" s="68">
        <f t="shared" si="4"/>
        <v>0.89930555555555547</v>
      </c>
      <c r="J33" s="68">
        <f t="shared" si="5"/>
        <v>0.90277777777777768</v>
      </c>
      <c r="K33" s="68">
        <f t="shared" si="6"/>
        <v>0.90624999999999989</v>
      </c>
      <c r="L33" s="68">
        <f t="shared" si="7"/>
        <v>0.91249999999999987</v>
      </c>
      <c r="M33" s="68">
        <f t="shared" si="8"/>
        <v>0.91527777777777763</v>
      </c>
      <c r="N33" s="68">
        <f t="shared" si="9"/>
        <v>0.91874999999999984</v>
      </c>
      <c r="O33" s="68">
        <f t="shared" si="10"/>
        <v>0.92152777777777761</v>
      </c>
      <c r="P33" s="68">
        <f t="shared" si="11"/>
        <v>0.92499999999999982</v>
      </c>
      <c r="Q33" s="68">
        <f t="shared" si="12"/>
        <v>0.92847222222222203</v>
      </c>
      <c r="R33" s="68">
        <f t="shared" si="13"/>
        <v>0.93819444444444422</v>
      </c>
      <c r="S33" s="174">
        <f t="shared" si="14"/>
        <v>0.94374999999999976</v>
      </c>
      <c r="T33" s="584"/>
      <c r="U33" s="39">
        <f t="shared" si="18"/>
        <v>47.48</v>
      </c>
      <c r="V33" s="40">
        <f t="shared" si="15"/>
        <v>6.9444444444444198E-2</v>
      </c>
      <c r="W33" s="330">
        <f t="shared" si="16"/>
        <v>28.488000000000099</v>
      </c>
      <c r="X33" s="40">
        <f t="shared" si="17"/>
        <v>8.2638888888888817E-2</v>
      </c>
    </row>
    <row r="34" spans="2:24" ht="15.75" thickBot="1" x14ac:dyDescent="0.3">
      <c r="B34" s="1707"/>
      <c r="C34" s="452">
        <v>10</v>
      </c>
      <c r="D34" s="582"/>
      <c r="E34" s="540">
        <v>0.95833333333333348</v>
      </c>
      <c r="F34" s="297">
        <f t="shared" si="1"/>
        <v>0.9652777777777779</v>
      </c>
      <c r="G34" s="297">
        <f t="shared" si="2"/>
        <v>0.97500000000000009</v>
      </c>
      <c r="H34" s="297">
        <f t="shared" si="3"/>
        <v>0.97916666666666674</v>
      </c>
      <c r="I34" s="297">
        <f t="shared" si="4"/>
        <v>0.98333333333333339</v>
      </c>
      <c r="J34" s="297">
        <f t="shared" si="5"/>
        <v>0.9868055555555556</v>
      </c>
      <c r="K34" s="297">
        <f t="shared" si="6"/>
        <v>0.99027777777777781</v>
      </c>
      <c r="L34" s="297">
        <f t="shared" si="7"/>
        <v>0.99652777777777779</v>
      </c>
      <c r="M34" s="297">
        <f t="shared" si="8"/>
        <v>0.99930555555555556</v>
      </c>
      <c r="N34" s="297">
        <f t="shared" si="9"/>
        <v>1.0027777777777778</v>
      </c>
      <c r="O34" s="297">
        <f t="shared" si="10"/>
        <v>1.0055555555555555</v>
      </c>
      <c r="P34" s="297">
        <f t="shared" si="11"/>
        <v>1.0090277777777779</v>
      </c>
      <c r="Q34" s="297">
        <f t="shared" si="12"/>
        <v>1.0125000000000002</v>
      </c>
      <c r="R34" s="297">
        <f t="shared" si="13"/>
        <v>1.0222222222222224</v>
      </c>
      <c r="S34" s="390">
        <f t="shared" si="14"/>
        <v>1.0277777777777779</v>
      </c>
      <c r="T34" s="585"/>
      <c r="U34" s="308">
        <f t="shared" si="18"/>
        <v>47.48</v>
      </c>
      <c r="V34" s="298">
        <f t="shared" si="15"/>
        <v>6.944444444444442E-2</v>
      </c>
      <c r="W34" s="586">
        <f t="shared" si="16"/>
        <v>28.488000000000007</v>
      </c>
      <c r="X34" s="298">
        <f t="shared" si="17"/>
        <v>8.4027777777777923E-2</v>
      </c>
    </row>
    <row r="35" spans="2:24" x14ac:dyDescent="0.25">
      <c r="B35" s="54">
        <v>2.0833333333333332E-2</v>
      </c>
    </row>
    <row r="37" spans="2:24" x14ac:dyDescent="0.25">
      <c r="C37" s="21" t="s">
        <v>31</v>
      </c>
      <c r="D37" s="21"/>
      <c r="E37" s="22"/>
      <c r="F37" s="22"/>
      <c r="G37" s="23"/>
      <c r="H37" s="23"/>
      <c r="I37" s="24">
        <v>9</v>
      </c>
      <c r="J37" s="22"/>
    </row>
    <row r="38" spans="2:24" x14ac:dyDescent="0.25">
      <c r="C38" s="21" t="s">
        <v>32</v>
      </c>
      <c r="D38" s="21"/>
      <c r="E38" s="22"/>
      <c r="F38" s="22"/>
      <c r="G38" s="23"/>
      <c r="H38" s="23"/>
      <c r="I38" s="24">
        <v>1</v>
      </c>
      <c r="J38" s="22"/>
    </row>
    <row r="39" spans="2:24" x14ac:dyDescent="0.25">
      <c r="C39" s="21" t="s">
        <v>33</v>
      </c>
      <c r="D39" s="21"/>
      <c r="E39" s="22"/>
      <c r="F39" s="22"/>
      <c r="G39" s="23"/>
      <c r="H39" s="23"/>
      <c r="I39" s="24">
        <v>10</v>
      </c>
      <c r="J39" s="22"/>
    </row>
    <row r="40" spans="2:24" x14ac:dyDescent="0.25">
      <c r="C40" s="21" t="s">
        <v>34</v>
      </c>
      <c r="D40" s="21"/>
      <c r="E40" s="22"/>
      <c r="F40" s="22"/>
      <c r="G40" s="23"/>
      <c r="H40" s="23"/>
      <c r="I40" s="25">
        <f>+U23</f>
        <v>47.48</v>
      </c>
      <c r="K40" s="22" t="s">
        <v>35</v>
      </c>
    </row>
    <row r="41" spans="2:24" x14ac:dyDescent="0.25">
      <c r="C41" s="26" t="s">
        <v>36</v>
      </c>
      <c r="D41" s="26"/>
      <c r="E41" s="27"/>
      <c r="F41" s="7"/>
      <c r="G41" s="7"/>
      <c r="H41" s="7"/>
      <c r="I41" s="25">
        <v>66</v>
      </c>
      <c r="K41" s="22" t="s">
        <v>35</v>
      </c>
    </row>
    <row r="44" spans="2:24" ht="46.5" x14ac:dyDescent="0.7">
      <c r="H44" s="597"/>
    </row>
  </sheetData>
  <mergeCells count="12">
    <mergeCell ref="B24:X24"/>
    <mergeCell ref="B25:B34"/>
    <mergeCell ref="B14:X18"/>
    <mergeCell ref="B20:E20"/>
    <mergeCell ref="F20:R20"/>
    <mergeCell ref="U20:U22"/>
    <mergeCell ref="V20:V23"/>
    <mergeCell ref="W20:W23"/>
    <mergeCell ref="X20:X23"/>
    <mergeCell ref="B21:D21"/>
    <mergeCell ref="B22:D22"/>
    <mergeCell ref="B23:D2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3:V50"/>
  <sheetViews>
    <sheetView view="pageBreakPreview" zoomScale="70" zoomScaleNormal="70" zoomScaleSheetLayoutView="70" workbookViewId="0">
      <selection activeCell="F7" sqref="F7"/>
    </sheetView>
  </sheetViews>
  <sheetFormatPr baseColWidth="10" defaultRowHeight="15" x14ac:dyDescent="0.25"/>
  <sheetData>
    <row r="3" spans="1:22" x14ac:dyDescent="0.25">
      <c r="B3" s="5" t="s">
        <v>0</v>
      </c>
      <c r="C3" s="6"/>
      <c r="D3" s="7"/>
      <c r="E3" s="7"/>
      <c r="F3" s="5" t="s">
        <v>1</v>
      </c>
      <c r="G3" s="7"/>
    </row>
    <row r="4" spans="1:22" x14ac:dyDescent="0.25">
      <c r="B4" s="8"/>
      <c r="C4" s="6"/>
      <c r="D4" s="7"/>
      <c r="E4" s="7"/>
      <c r="F4" s="73"/>
      <c r="G4" s="7"/>
    </row>
    <row r="5" spans="1:22" x14ac:dyDescent="0.25">
      <c r="B5" s="9" t="s">
        <v>2</v>
      </c>
      <c r="C5" s="6"/>
      <c r="D5" s="7"/>
      <c r="E5" s="7"/>
      <c r="F5" s="73">
        <v>200</v>
      </c>
      <c r="G5" s="7"/>
    </row>
    <row r="6" spans="1:22" x14ac:dyDescent="0.25">
      <c r="B6" s="6"/>
      <c r="C6" s="6"/>
      <c r="D6" s="7"/>
      <c r="E6" s="7"/>
      <c r="F6" s="73"/>
      <c r="G6" s="7"/>
    </row>
    <row r="7" spans="1:22" x14ac:dyDescent="0.25">
      <c r="B7" s="6" t="s">
        <v>3</v>
      </c>
      <c r="C7" s="6"/>
      <c r="D7" s="7"/>
      <c r="E7" s="7"/>
      <c r="F7" s="5" t="s">
        <v>403</v>
      </c>
      <c r="G7" s="7"/>
    </row>
    <row r="8" spans="1:22" x14ac:dyDescent="0.25">
      <c r="B8" s="6" t="s">
        <v>4</v>
      </c>
      <c r="C8" s="6"/>
      <c r="D8" s="7"/>
      <c r="E8" s="7"/>
      <c r="F8" s="73" t="s">
        <v>5</v>
      </c>
      <c r="G8" s="7"/>
    </row>
    <row r="9" spans="1:22" x14ac:dyDescent="0.25">
      <c r="B9" s="6" t="s">
        <v>6</v>
      </c>
      <c r="C9" s="10"/>
      <c r="D9" s="11"/>
      <c r="E9" s="7"/>
      <c r="F9" s="73">
        <v>232</v>
      </c>
      <c r="G9" s="7"/>
    </row>
    <row r="10" spans="1:22" x14ac:dyDescent="0.25">
      <c r="B10" s="6" t="s">
        <v>7</v>
      </c>
      <c r="C10" s="6"/>
      <c r="D10" s="7"/>
      <c r="E10" s="7"/>
      <c r="F10" s="9" t="s">
        <v>93</v>
      </c>
      <c r="G10" s="7"/>
    </row>
    <row r="11" spans="1:22" x14ac:dyDescent="0.25">
      <c r="B11" s="6" t="s">
        <v>9</v>
      </c>
      <c r="C11" s="6"/>
      <c r="D11" s="7"/>
      <c r="E11" s="7"/>
      <c r="F11" s="73">
        <v>232</v>
      </c>
      <c r="G11" s="7"/>
    </row>
    <row r="12" spans="1:22" x14ac:dyDescent="0.25">
      <c r="B12" s="6" t="s">
        <v>10</v>
      </c>
      <c r="C12" s="10"/>
      <c r="D12" s="11"/>
      <c r="E12" s="11"/>
      <c r="F12" s="5" t="s">
        <v>11</v>
      </c>
      <c r="G12" s="7"/>
    </row>
    <row r="13" spans="1:22" ht="15.75" thickBot="1" x14ac:dyDescent="0.3"/>
    <row r="14" spans="1:22" s="2" customFormat="1" ht="27" customHeight="1" x14ac:dyDescent="0.25">
      <c r="B14" s="1580" t="s">
        <v>269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66"/>
    </row>
    <row r="15" spans="1:22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8"/>
    </row>
    <row r="16" spans="1:22" s="12" customFormat="1" ht="12.75" customHeight="1" thickBot="1" x14ac:dyDescent="0.3">
      <c r="A16" s="317"/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0"/>
      <c r="S16" s="1670"/>
      <c r="T16" s="1670"/>
      <c r="U16" s="1670"/>
      <c r="V16" s="1671"/>
    </row>
    <row r="17" spans="1:22" s="317" customFormat="1" x14ac:dyDescent="0.25">
      <c r="B17" s="877"/>
      <c r="C17" s="225"/>
      <c r="D17" s="225"/>
      <c r="E17" s="225"/>
      <c r="F17" s="283">
        <v>2.2222222222222223E-2</v>
      </c>
      <c r="G17" s="283">
        <v>4.8611111111111112E-3</v>
      </c>
      <c r="H17" s="283">
        <v>1.3888888888888889E-3</v>
      </c>
      <c r="I17" s="283">
        <v>3.472222222222222E-3</v>
      </c>
      <c r="J17" s="283">
        <v>3.472222222222222E-3</v>
      </c>
      <c r="K17" s="283">
        <v>6.2499999999999995E-3</v>
      </c>
      <c r="L17" s="283">
        <v>3.472222222222222E-3</v>
      </c>
      <c r="M17" s="283">
        <v>4.8611111111111112E-3</v>
      </c>
      <c r="N17" s="283">
        <v>3.472222222222222E-3</v>
      </c>
      <c r="O17" s="283">
        <v>3.472222222222222E-3</v>
      </c>
      <c r="P17" s="283">
        <v>4.8611111111111112E-3</v>
      </c>
      <c r="Q17" s="283">
        <v>2.2222222222222223E-2</v>
      </c>
      <c r="R17" s="283">
        <f>SUM(F17:Q17)</f>
        <v>8.4027777777777785E-2</v>
      </c>
      <c r="S17" s="686"/>
      <c r="T17" s="686"/>
      <c r="U17" s="686"/>
      <c r="V17" s="686"/>
    </row>
    <row r="18" spans="1:22" s="317" customFormat="1" ht="15.75" thickBot="1" x14ac:dyDescent="0.3">
      <c r="B18" s="878">
        <v>2.0833333333333332E-2</v>
      </c>
      <c r="C18" s="281">
        <v>2.7777777777777776E-2</v>
      </c>
      <c r="D18" s="276"/>
      <c r="E18" s="12"/>
      <c r="F18" s="283">
        <v>2.0833333333333332E-2</v>
      </c>
      <c r="G18" s="283">
        <v>3.472222222222222E-3</v>
      </c>
      <c r="H18" s="283">
        <v>1.3888888888888889E-3</v>
      </c>
      <c r="I18" s="283">
        <v>3.472222222222222E-3</v>
      </c>
      <c r="J18" s="283">
        <v>3.472222222222222E-3</v>
      </c>
      <c r="K18" s="283">
        <v>3.472222222222222E-3</v>
      </c>
      <c r="L18" s="283">
        <v>3.472222222222222E-3</v>
      </c>
      <c r="M18" s="283">
        <v>4.1666666666666666E-3</v>
      </c>
      <c r="N18" s="283">
        <v>3.472222222222222E-3</v>
      </c>
      <c r="O18" s="283">
        <v>2.7777777777777779E-3</v>
      </c>
      <c r="P18" s="283">
        <v>3.472222222222222E-3</v>
      </c>
      <c r="Q18" s="283">
        <v>2.0833333333333332E-2</v>
      </c>
      <c r="R18" s="283">
        <f>SUM(F18:Q18)</f>
        <v>7.4305555555555555E-2</v>
      </c>
    </row>
    <row r="19" spans="1:22" ht="15.75" customHeight="1" thickBot="1" x14ac:dyDescent="0.3">
      <c r="B19" s="1517" t="s">
        <v>12</v>
      </c>
      <c r="C19" s="1596"/>
      <c r="D19" s="1596"/>
      <c r="E19" s="1518"/>
      <c r="F19" s="1517" t="s">
        <v>13</v>
      </c>
      <c r="G19" s="1596"/>
      <c r="H19" s="1596"/>
      <c r="I19" s="1596"/>
      <c r="J19" s="1596"/>
      <c r="K19" s="1596"/>
      <c r="L19" s="1596"/>
      <c r="M19" s="1596"/>
      <c r="N19" s="1596"/>
      <c r="O19" s="1596"/>
      <c r="P19" s="1596"/>
      <c r="Q19" s="1596"/>
      <c r="R19" s="219" t="s">
        <v>14</v>
      </c>
      <c r="S19" s="1513" t="s">
        <v>24</v>
      </c>
      <c r="T19" s="1517" t="s">
        <v>25</v>
      </c>
      <c r="U19" s="1513" t="s">
        <v>26</v>
      </c>
      <c r="V19" s="1513" t="s">
        <v>49</v>
      </c>
    </row>
    <row r="20" spans="1:22" ht="107.25" thickBot="1" x14ac:dyDescent="0.3">
      <c r="B20" s="1564" t="s">
        <v>15</v>
      </c>
      <c r="C20" s="1704"/>
      <c r="D20" s="1565"/>
      <c r="E20" s="56" t="s">
        <v>88</v>
      </c>
      <c r="F20" s="670" t="s">
        <v>94</v>
      </c>
      <c r="G20" s="328" t="s">
        <v>95</v>
      </c>
      <c r="H20" s="328" t="s">
        <v>96</v>
      </c>
      <c r="I20" s="328" t="s">
        <v>17</v>
      </c>
      <c r="J20" s="328" t="s">
        <v>18</v>
      </c>
      <c r="K20" s="328" t="s">
        <v>97</v>
      </c>
      <c r="L20" s="328" t="s">
        <v>98</v>
      </c>
      <c r="M20" s="328" t="s">
        <v>18</v>
      </c>
      <c r="N20" s="328" t="s">
        <v>17</v>
      </c>
      <c r="O20" s="328" t="s">
        <v>96</v>
      </c>
      <c r="P20" s="328" t="s">
        <v>94</v>
      </c>
      <c r="Q20" s="56" t="s">
        <v>91</v>
      </c>
      <c r="R20" s="219" t="s">
        <v>56</v>
      </c>
      <c r="S20" s="1514"/>
      <c r="T20" s="1550"/>
      <c r="U20" s="1514"/>
      <c r="V20" s="1514"/>
    </row>
    <row r="21" spans="1:22" ht="29.25" customHeight="1" thickBot="1" x14ac:dyDescent="0.3">
      <c r="B21" s="1536" t="s">
        <v>28</v>
      </c>
      <c r="C21" s="1537"/>
      <c r="D21" s="1538"/>
      <c r="E21" s="671">
        <v>11</v>
      </c>
      <c r="F21" s="672">
        <v>5.82</v>
      </c>
      <c r="G21" s="672">
        <v>5.81</v>
      </c>
      <c r="H21" s="672">
        <v>3.21</v>
      </c>
      <c r="I21" s="672">
        <v>3.5</v>
      </c>
      <c r="J21" s="672">
        <v>2</v>
      </c>
      <c r="K21" s="672">
        <v>3.19</v>
      </c>
      <c r="L21" s="672">
        <v>0.7</v>
      </c>
      <c r="M21" s="672">
        <v>1.2</v>
      </c>
      <c r="N21" s="672">
        <v>2.5</v>
      </c>
      <c r="O21" s="672">
        <v>2</v>
      </c>
      <c r="P21" s="672">
        <v>3.5</v>
      </c>
      <c r="Q21" s="672">
        <v>3.21</v>
      </c>
      <c r="R21" s="673">
        <v>11</v>
      </c>
      <c r="S21" s="1519"/>
      <c r="T21" s="1550"/>
      <c r="U21" s="1514"/>
      <c r="V21" s="1514"/>
    </row>
    <row r="22" spans="1:22" ht="29.25" customHeight="1" thickBot="1" x14ac:dyDescent="0.3">
      <c r="B22" s="1536" t="s">
        <v>29</v>
      </c>
      <c r="C22" s="1537"/>
      <c r="D22" s="1538"/>
      <c r="E22" s="206">
        <f>+E21</f>
        <v>11</v>
      </c>
      <c r="F22" s="228">
        <f t="shared" ref="F22:R22" si="0">+F21</f>
        <v>5.82</v>
      </c>
      <c r="G22" s="228">
        <f t="shared" si="0"/>
        <v>5.81</v>
      </c>
      <c r="H22" s="228">
        <f t="shared" si="0"/>
        <v>3.21</v>
      </c>
      <c r="I22" s="228">
        <f t="shared" si="0"/>
        <v>3.5</v>
      </c>
      <c r="J22" s="228">
        <f t="shared" si="0"/>
        <v>2</v>
      </c>
      <c r="K22" s="228">
        <f t="shared" si="0"/>
        <v>3.19</v>
      </c>
      <c r="L22" s="228">
        <f t="shared" si="0"/>
        <v>0.7</v>
      </c>
      <c r="M22" s="228">
        <f t="shared" si="0"/>
        <v>1.2</v>
      </c>
      <c r="N22" s="228">
        <f t="shared" si="0"/>
        <v>2.5</v>
      </c>
      <c r="O22" s="228">
        <f t="shared" si="0"/>
        <v>2</v>
      </c>
      <c r="P22" s="228">
        <f t="shared" si="0"/>
        <v>3.5</v>
      </c>
      <c r="Q22" s="228">
        <f t="shared" si="0"/>
        <v>3.21</v>
      </c>
      <c r="R22" s="294">
        <f t="shared" si="0"/>
        <v>11</v>
      </c>
      <c r="S22" s="193">
        <v>47.93</v>
      </c>
      <c r="T22" s="1550"/>
      <c r="U22" s="1514"/>
      <c r="V22" s="1514"/>
    </row>
    <row r="23" spans="1:22" ht="15.75" thickBot="1" x14ac:dyDescent="0.3">
      <c r="B23" s="1640" t="s">
        <v>48</v>
      </c>
      <c r="C23" s="1607"/>
      <c r="D23" s="1607"/>
      <c r="E23" s="1607"/>
      <c r="F23" s="1607"/>
      <c r="G23" s="1607"/>
      <c r="H23" s="1607"/>
      <c r="I23" s="1607"/>
      <c r="J23" s="1607"/>
      <c r="K23" s="1607"/>
      <c r="L23" s="1607"/>
      <c r="M23" s="1607"/>
      <c r="N23" s="1607"/>
      <c r="O23" s="1607"/>
      <c r="P23" s="1607"/>
      <c r="Q23" s="1607"/>
      <c r="R23" s="1607"/>
      <c r="S23" s="1607"/>
      <c r="T23" s="1607"/>
      <c r="U23" s="1607"/>
      <c r="V23" s="1609"/>
    </row>
    <row r="24" spans="1:22" ht="15" customHeight="1" x14ac:dyDescent="0.25">
      <c r="A24" s="54">
        <v>2.0833333333333332E-2</v>
      </c>
      <c r="B24" s="1641" t="s">
        <v>30</v>
      </c>
      <c r="C24" s="262">
        <v>1</v>
      </c>
      <c r="D24" s="674">
        <f>+E24-A24</f>
        <v>0.19236111111111109</v>
      </c>
      <c r="E24" s="129">
        <v>0.21319444444444444</v>
      </c>
      <c r="F24" s="222">
        <f>+E24+F18</f>
        <v>0.23402777777777778</v>
      </c>
      <c r="G24" s="222">
        <f t="shared" ref="G24:Q24" si="1">+F24+G18</f>
        <v>0.23749999999999999</v>
      </c>
      <c r="H24" s="222">
        <f t="shared" si="1"/>
        <v>0.23888888888888887</v>
      </c>
      <c r="I24" s="222">
        <f t="shared" si="1"/>
        <v>0.24236111111111108</v>
      </c>
      <c r="J24" s="222">
        <f t="shared" si="1"/>
        <v>0.24583333333333329</v>
      </c>
      <c r="K24" s="222">
        <f t="shared" si="1"/>
        <v>0.2493055555555555</v>
      </c>
      <c r="L24" s="222">
        <f t="shared" si="1"/>
        <v>0.25277777777777771</v>
      </c>
      <c r="M24" s="222">
        <f t="shared" si="1"/>
        <v>0.25694444444444436</v>
      </c>
      <c r="N24" s="222">
        <f t="shared" si="1"/>
        <v>0.26041666666666657</v>
      </c>
      <c r="O24" s="222">
        <f t="shared" si="1"/>
        <v>0.26319444444444434</v>
      </c>
      <c r="P24" s="222">
        <f t="shared" si="1"/>
        <v>0.26666666666666655</v>
      </c>
      <c r="Q24" s="98">
        <f t="shared" si="1"/>
        <v>0.28749999999999987</v>
      </c>
      <c r="R24" s="676"/>
      <c r="S24" s="44">
        <f>+S22</f>
        <v>47.93</v>
      </c>
      <c r="T24" s="32">
        <f>+Q24-E24</f>
        <v>7.430555555555543E-2</v>
      </c>
      <c r="U24" s="216">
        <f t="shared" ref="U24:U41" si="2">60*$I$47/(T24*60*24)</f>
        <v>26.876635514018737</v>
      </c>
      <c r="V24" s="32"/>
    </row>
    <row r="25" spans="1:22" x14ac:dyDescent="0.25">
      <c r="B25" s="1642"/>
      <c r="C25" s="257">
        <v>2</v>
      </c>
      <c r="D25" s="656">
        <f>+E25-A24</f>
        <v>0.23402777777777775</v>
      </c>
      <c r="E25" s="133">
        <v>0.25486111111111109</v>
      </c>
      <c r="F25" s="130">
        <f>+E25+F18</f>
        <v>0.27569444444444441</v>
      </c>
      <c r="G25" s="130">
        <f t="shared" ref="G25:Q25" si="3">+F25+G18</f>
        <v>0.27916666666666662</v>
      </c>
      <c r="H25" s="130">
        <f t="shared" si="3"/>
        <v>0.2805555555555555</v>
      </c>
      <c r="I25" s="130">
        <f t="shared" si="3"/>
        <v>0.28402777777777771</v>
      </c>
      <c r="J25" s="130">
        <f t="shared" si="3"/>
        <v>0.28749999999999992</v>
      </c>
      <c r="K25" s="130">
        <f t="shared" si="3"/>
        <v>0.29097222222222213</v>
      </c>
      <c r="L25" s="130">
        <f t="shared" si="3"/>
        <v>0.29444444444444434</v>
      </c>
      <c r="M25" s="130">
        <f t="shared" si="3"/>
        <v>0.29861111111111099</v>
      </c>
      <c r="N25" s="130">
        <f t="shared" si="3"/>
        <v>0.3020833333333332</v>
      </c>
      <c r="O25" s="130">
        <f t="shared" si="3"/>
        <v>0.30486111111111097</v>
      </c>
      <c r="P25" s="130">
        <f t="shared" si="3"/>
        <v>0.30833333333333318</v>
      </c>
      <c r="Q25" s="92">
        <f t="shared" si="3"/>
        <v>0.3291666666666665</v>
      </c>
      <c r="R25" s="329"/>
      <c r="S25" s="48">
        <f>+S22</f>
        <v>47.93</v>
      </c>
      <c r="T25" s="36">
        <f t="shared" ref="T25:T41" si="4">+Q25-E25</f>
        <v>7.4305555555555403E-2</v>
      </c>
      <c r="U25" s="217">
        <f t="shared" si="2"/>
        <v>26.876635514018751</v>
      </c>
      <c r="V25" s="36">
        <f t="shared" ref="V25:V41" si="5">+E25-E24</f>
        <v>4.1666666666666657E-2</v>
      </c>
    </row>
    <row r="26" spans="1:22" x14ac:dyDescent="0.25">
      <c r="B26" s="1642"/>
      <c r="C26" s="257">
        <v>3</v>
      </c>
      <c r="D26" s="656">
        <f>+E26-A24</f>
        <v>0.27569444444444446</v>
      </c>
      <c r="E26" s="133">
        <v>0.29652777777777778</v>
      </c>
      <c r="F26" s="130">
        <f>+E26+$F$17</f>
        <v>0.31874999999999998</v>
      </c>
      <c r="G26" s="130">
        <f>+F26+$G$17</f>
        <v>0.32361111111111107</v>
      </c>
      <c r="H26" s="130">
        <f>+G26+$H$17</f>
        <v>0.32499999999999996</v>
      </c>
      <c r="I26" s="130">
        <f>+H26+$I$17</f>
        <v>0.32847222222222217</v>
      </c>
      <c r="J26" s="130">
        <f>+I26+$J$17</f>
        <v>0.33194444444444438</v>
      </c>
      <c r="K26" s="130">
        <f>+J26+$K$17</f>
        <v>0.33819444444444435</v>
      </c>
      <c r="L26" s="130">
        <f>+K26+$L$17</f>
        <v>0.34166666666666656</v>
      </c>
      <c r="M26" s="130">
        <f>+L26+$M$17</f>
        <v>0.34652777777777766</v>
      </c>
      <c r="N26" s="130">
        <f>+M26+$N$17</f>
        <v>0.34999999999999987</v>
      </c>
      <c r="O26" s="130">
        <f>+N26+$O$17</f>
        <v>0.35347222222222208</v>
      </c>
      <c r="P26" s="130">
        <f>+O26+$P$17</f>
        <v>0.35833333333333317</v>
      </c>
      <c r="Q26" s="92">
        <f>+P26+$Q$17</f>
        <v>0.38055555555555537</v>
      </c>
      <c r="R26" s="329"/>
      <c r="S26" s="48">
        <f>+S25</f>
        <v>47.93</v>
      </c>
      <c r="T26" s="36">
        <f t="shared" si="4"/>
        <v>8.402777777777759E-2</v>
      </c>
      <c r="U26" s="217">
        <f t="shared" si="2"/>
        <v>23.766942148760386</v>
      </c>
      <c r="V26" s="36">
        <f t="shared" si="5"/>
        <v>4.1666666666666685E-2</v>
      </c>
    </row>
    <row r="27" spans="1:22" x14ac:dyDescent="0.25">
      <c r="B27" s="1642"/>
      <c r="C27" s="257">
        <v>4</v>
      </c>
      <c r="D27" s="344"/>
      <c r="E27" s="133">
        <v>0.33819444444444446</v>
      </c>
      <c r="F27" s="130">
        <f t="shared" ref="F27:F39" si="6">+E27+$F$17</f>
        <v>0.36041666666666666</v>
      </c>
      <c r="G27" s="130">
        <f t="shared" ref="G27:G39" si="7">+F27+$G$17</f>
        <v>0.36527777777777776</v>
      </c>
      <c r="H27" s="130">
        <f t="shared" ref="H27:H39" si="8">+G27+$H$17</f>
        <v>0.36666666666666664</v>
      </c>
      <c r="I27" s="130">
        <f t="shared" ref="I27:I39" si="9">+H27+$I$17</f>
        <v>0.37013888888888885</v>
      </c>
      <c r="J27" s="130">
        <f t="shared" ref="J27:J39" si="10">+I27+$J$17</f>
        <v>0.37361111111111106</v>
      </c>
      <c r="K27" s="130">
        <f t="shared" ref="K27:K39" si="11">+J27+$K$17</f>
        <v>0.37986111111111104</v>
      </c>
      <c r="L27" s="130">
        <f t="shared" ref="L27:L39" si="12">+K27+$L$17</f>
        <v>0.38333333333333325</v>
      </c>
      <c r="M27" s="130">
        <f t="shared" ref="M27:M39" si="13">+L27+$M$17</f>
        <v>0.38819444444444434</v>
      </c>
      <c r="N27" s="130">
        <f t="shared" ref="N27:N39" si="14">+M27+$N$17</f>
        <v>0.39166666666666655</v>
      </c>
      <c r="O27" s="130">
        <f t="shared" ref="O27:O39" si="15">+N27+$O$17</f>
        <v>0.39513888888888876</v>
      </c>
      <c r="P27" s="130">
        <f t="shared" ref="P27:P39" si="16">+O27+$P$17</f>
        <v>0.39999999999999986</v>
      </c>
      <c r="Q27" s="92">
        <f t="shared" ref="Q27:Q39" si="17">+P27+$Q$17</f>
        <v>0.42222222222222205</v>
      </c>
      <c r="R27" s="329"/>
      <c r="S27" s="48">
        <f t="shared" ref="S27:S41" si="18">+S26</f>
        <v>47.93</v>
      </c>
      <c r="T27" s="36">
        <f t="shared" si="4"/>
        <v>8.402777777777759E-2</v>
      </c>
      <c r="U27" s="217">
        <f t="shared" si="2"/>
        <v>23.766942148760386</v>
      </c>
      <c r="V27" s="36">
        <f t="shared" si="5"/>
        <v>4.1666666666666685E-2</v>
      </c>
    </row>
    <row r="28" spans="1:22" x14ac:dyDescent="0.25">
      <c r="B28" s="1642"/>
      <c r="C28" s="257">
        <v>5</v>
      </c>
      <c r="D28" s="344"/>
      <c r="E28" s="133">
        <v>0.37986111111111115</v>
      </c>
      <c r="F28" s="130">
        <f t="shared" si="6"/>
        <v>0.40208333333333335</v>
      </c>
      <c r="G28" s="130">
        <f t="shared" si="7"/>
        <v>0.40694444444444444</v>
      </c>
      <c r="H28" s="130">
        <f t="shared" si="8"/>
        <v>0.40833333333333333</v>
      </c>
      <c r="I28" s="130">
        <f t="shared" si="9"/>
        <v>0.41180555555555554</v>
      </c>
      <c r="J28" s="130">
        <f t="shared" si="10"/>
        <v>0.41527777777777775</v>
      </c>
      <c r="K28" s="130">
        <f t="shared" si="11"/>
        <v>0.42152777777777772</v>
      </c>
      <c r="L28" s="130">
        <f t="shared" si="12"/>
        <v>0.42499999999999993</v>
      </c>
      <c r="M28" s="130">
        <f t="shared" si="13"/>
        <v>0.42986111111111103</v>
      </c>
      <c r="N28" s="130">
        <f t="shared" si="14"/>
        <v>0.43333333333333324</v>
      </c>
      <c r="O28" s="130">
        <f t="shared" si="15"/>
        <v>0.43680555555555545</v>
      </c>
      <c r="P28" s="130">
        <f t="shared" si="16"/>
        <v>0.44166666666666654</v>
      </c>
      <c r="Q28" s="92">
        <f t="shared" si="17"/>
        <v>0.46388888888888874</v>
      </c>
      <c r="R28" s="329"/>
      <c r="S28" s="48">
        <f t="shared" si="18"/>
        <v>47.93</v>
      </c>
      <c r="T28" s="36">
        <f t="shared" si="4"/>
        <v>8.402777777777759E-2</v>
      </c>
      <c r="U28" s="217">
        <f t="shared" si="2"/>
        <v>23.766942148760386</v>
      </c>
      <c r="V28" s="36">
        <f t="shared" si="5"/>
        <v>4.1666666666666685E-2</v>
      </c>
    </row>
    <row r="29" spans="1:22" x14ac:dyDescent="0.25">
      <c r="B29" s="1642"/>
      <c r="C29" s="257">
        <v>6</v>
      </c>
      <c r="D29" s="329"/>
      <c r="E29" s="133">
        <v>0.42152777777777783</v>
      </c>
      <c r="F29" s="130">
        <f t="shared" si="6"/>
        <v>0.44375000000000003</v>
      </c>
      <c r="G29" s="130">
        <f t="shared" si="7"/>
        <v>0.44861111111111113</v>
      </c>
      <c r="H29" s="130">
        <f t="shared" si="8"/>
        <v>0.45</v>
      </c>
      <c r="I29" s="130">
        <f t="shared" si="9"/>
        <v>0.45347222222222222</v>
      </c>
      <c r="J29" s="130">
        <f t="shared" si="10"/>
        <v>0.45694444444444443</v>
      </c>
      <c r="K29" s="130">
        <f t="shared" si="11"/>
        <v>0.46319444444444441</v>
      </c>
      <c r="L29" s="130">
        <f t="shared" si="12"/>
        <v>0.46666666666666662</v>
      </c>
      <c r="M29" s="130">
        <f t="shared" si="13"/>
        <v>0.47152777777777771</v>
      </c>
      <c r="N29" s="130">
        <f t="shared" si="14"/>
        <v>0.47499999999999992</v>
      </c>
      <c r="O29" s="130">
        <f t="shared" si="15"/>
        <v>0.47847222222222213</v>
      </c>
      <c r="P29" s="130">
        <f t="shared" si="16"/>
        <v>0.48333333333333323</v>
      </c>
      <c r="Q29" s="92">
        <f t="shared" si="17"/>
        <v>0.50555555555555542</v>
      </c>
      <c r="R29" s="329"/>
      <c r="S29" s="48">
        <f t="shared" si="18"/>
        <v>47.93</v>
      </c>
      <c r="T29" s="36">
        <f t="shared" si="4"/>
        <v>8.402777777777759E-2</v>
      </c>
      <c r="U29" s="217">
        <f t="shared" si="2"/>
        <v>23.766942148760386</v>
      </c>
      <c r="V29" s="36">
        <f t="shared" si="5"/>
        <v>4.1666666666666685E-2</v>
      </c>
    </row>
    <row r="30" spans="1:22" x14ac:dyDescent="0.25">
      <c r="B30" s="1642"/>
      <c r="C30" s="257">
        <v>7</v>
      </c>
      <c r="D30" s="329"/>
      <c r="E30" s="133">
        <v>0.46319444444444452</v>
      </c>
      <c r="F30" s="130">
        <f t="shared" si="6"/>
        <v>0.48541666666666672</v>
      </c>
      <c r="G30" s="130">
        <f t="shared" si="7"/>
        <v>0.49027777777777781</v>
      </c>
      <c r="H30" s="130">
        <f t="shared" si="8"/>
        <v>0.4916666666666667</v>
      </c>
      <c r="I30" s="130">
        <f t="shared" si="9"/>
        <v>0.49513888888888891</v>
      </c>
      <c r="J30" s="130">
        <f t="shared" si="10"/>
        <v>0.49861111111111112</v>
      </c>
      <c r="K30" s="130">
        <f t="shared" si="11"/>
        <v>0.50486111111111109</v>
      </c>
      <c r="L30" s="130">
        <f t="shared" si="12"/>
        <v>0.5083333333333333</v>
      </c>
      <c r="M30" s="130">
        <f t="shared" si="13"/>
        <v>0.5131944444444444</v>
      </c>
      <c r="N30" s="130">
        <f t="shared" si="14"/>
        <v>0.51666666666666661</v>
      </c>
      <c r="O30" s="130">
        <f t="shared" si="15"/>
        <v>0.52013888888888882</v>
      </c>
      <c r="P30" s="130">
        <f t="shared" si="16"/>
        <v>0.52499999999999991</v>
      </c>
      <c r="Q30" s="92">
        <f t="shared" si="17"/>
        <v>0.54722222222222217</v>
      </c>
      <c r="R30" s="329"/>
      <c r="S30" s="48">
        <f t="shared" si="18"/>
        <v>47.93</v>
      </c>
      <c r="T30" s="36">
        <f t="shared" si="4"/>
        <v>8.4027777777777646E-2</v>
      </c>
      <c r="U30" s="217">
        <f t="shared" si="2"/>
        <v>23.766942148760368</v>
      </c>
      <c r="V30" s="36">
        <f t="shared" si="5"/>
        <v>4.1666666666666685E-2</v>
      </c>
    </row>
    <row r="31" spans="1:22" x14ac:dyDescent="0.25">
      <c r="B31" s="1642"/>
      <c r="C31" s="257">
        <v>8</v>
      </c>
      <c r="D31" s="329"/>
      <c r="E31" s="133">
        <v>0.5048611111111112</v>
      </c>
      <c r="F31" s="130">
        <f t="shared" si="6"/>
        <v>0.52708333333333346</v>
      </c>
      <c r="G31" s="130">
        <f t="shared" si="7"/>
        <v>0.53194444444444455</v>
      </c>
      <c r="H31" s="130">
        <f t="shared" si="8"/>
        <v>0.53333333333333344</v>
      </c>
      <c r="I31" s="130">
        <f t="shared" si="9"/>
        <v>0.53680555555555565</v>
      </c>
      <c r="J31" s="130">
        <f t="shared" si="10"/>
        <v>0.54027777777777786</v>
      </c>
      <c r="K31" s="130">
        <f t="shared" si="11"/>
        <v>0.54652777777777783</v>
      </c>
      <c r="L31" s="130">
        <f t="shared" si="12"/>
        <v>0.55000000000000004</v>
      </c>
      <c r="M31" s="130">
        <f t="shared" si="13"/>
        <v>0.55486111111111114</v>
      </c>
      <c r="N31" s="130">
        <f t="shared" si="14"/>
        <v>0.55833333333333335</v>
      </c>
      <c r="O31" s="130">
        <f t="shared" si="15"/>
        <v>0.56180555555555556</v>
      </c>
      <c r="P31" s="130">
        <f t="shared" si="16"/>
        <v>0.56666666666666665</v>
      </c>
      <c r="Q31" s="92">
        <f t="shared" si="17"/>
        <v>0.58888888888888891</v>
      </c>
      <c r="R31" s="329"/>
      <c r="S31" s="48">
        <f t="shared" si="18"/>
        <v>47.93</v>
      </c>
      <c r="T31" s="36">
        <f t="shared" si="4"/>
        <v>8.4027777777777701E-2</v>
      </c>
      <c r="U31" s="217">
        <f t="shared" si="2"/>
        <v>23.76694214876035</v>
      </c>
      <c r="V31" s="36">
        <f t="shared" si="5"/>
        <v>4.1666666666666685E-2</v>
      </c>
    </row>
    <row r="32" spans="1:22" x14ac:dyDescent="0.25">
      <c r="B32" s="1642"/>
      <c r="C32" s="257">
        <v>9</v>
      </c>
      <c r="D32" s="329"/>
      <c r="E32" s="133">
        <v>0.54652777777777783</v>
      </c>
      <c r="F32" s="130">
        <f t="shared" si="6"/>
        <v>0.56875000000000009</v>
      </c>
      <c r="G32" s="130">
        <f t="shared" si="7"/>
        <v>0.57361111111111118</v>
      </c>
      <c r="H32" s="130">
        <f t="shared" si="8"/>
        <v>0.57500000000000007</v>
      </c>
      <c r="I32" s="130">
        <f t="shared" si="9"/>
        <v>0.57847222222222228</v>
      </c>
      <c r="J32" s="130">
        <f t="shared" si="10"/>
        <v>0.58194444444444449</v>
      </c>
      <c r="K32" s="130">
        <f t="shared" si="11"/>
        <v>0.58819444444444446</v>
      </c>
      <c r="L32" s="130">
        <f t="shared" si="12"/>
        <v>0.59166666666666667</v>
      </c>
      <c r="M32" s="130">
        <f t="shared" si="13"/>
        <v>0.59652777777777777</v>
      </c>
      <c r="N32" s="130">
        <f t="shared" si="14"/>
        <v>0.6</v>
      </c>
      <c r="O32" s="130">
        <f t="shared" si="15"/>
        <v>0.60347222222222219</v>
      </c>
      <c r="P32" s="130">
        <f t="shared" si="16"/>
        <v>0.60833333333333328</v>
      </c>
      <c r="Q32" s="92">
        <f t="shared" si="17"/>
        <v>0.63055555555555554</v>
      </c>
      <c r="R32" s="329"/>
      <c r="S32" s="48">
        <f t="shared" si="18"/>
        <v>47.93</v>
      </c>
      <c r="T32" s="36">
        <f t="shared" si="4"/>
        <v>8.4027777777777701E-2</v>
      </c>
      <c r="U32" s="217">
        <f t="shared" si="2"/>
        <v>23.76694214876035</v>
      </c>
      <c r="V32" s="36">
        <f t="shared" si="5"/>
        <v>4.166666666666663E-2</v>
      </c>
    </row>
    <row r="33" spans="2:22" x14ac:dyDescent="0.25">
      <c r="B33" s="1642"/>
      <c r="C33" s="257">
        <v>10</v>
      </c>
      <c r="D33" s="329"/>
      <c r="E33" s="133">
        <v>0.58819444444444446</v>
      </c>
      <c r="F33" s="130">
        <f t="shared" si="6"/>
        <v>0.61041666666666672</v>
      </c>
      <c r="G33" s="130">
        <f t="shared" si="7"/>
        <v>0.61527777777777781</v>
      </c>
      <c r="H33" s="130">
        <f t="shared" si="8"/>
        <v>0.6166666666666667</v>
      </c>
      <c r="I33" s="130">
        <f t="shared" si="9"/>
        <v>0.62013888888888891</v>
      </c>
      <c r="J33" s="130">
        <f t="shared" si="10"/>
        <v>0.62361111111111112</v>
      </c>
      <c r="K33" s="130">
        <f t="shared" si="11"/>
        <v>0.62986111111111109</v>
      </c>
      <c r="L33" s="130">
        <f t="shared" si="12"/>
        <v>0.6333333333333333</v>
      </c>
      <c r="M33" s="130">
        <f t="shared" si="13"/>
        <v>0.6381944444444444</v>
      </c>
      <c r="N33" s="130">
        <f t="shared" si="14"/>
        <v>0.64166666666666661</v>
      </c>
      <c r="O33" s="130">
        <f t="shared" si="15"/>
        <v>0.64513888888888882</v>
      </c>
      <c r="P33" s="130">
        <f t="shared" si="16"/>
        <v>0.64999999999999991</v>
      </c>
      <c r="Q33" s="92">
        <f t="shared" si="17"/>
        <v>0.67222222222222217</v>
      </c>
      <c r="R33" s="329"/>
      <c r="S33" s="48">
        <f t="shared" si="18"/>
        <v>47.93</v>
      </c>
      <c r="T33" s="36">
        <f t="shared" si="4"/>
        <v>8.4027777777777701E-2</v>
      </c>
      <c r="U33" s="217">
        <f t="shared" si="2"/>
        <v>23.76694214876035</v>
      </c>
      <c r="V33" s="36">
        <f t="shared" si="5"/>
        <v>4.166666666666663E-2</v>
      </c>
    </row>
    <row r="34" spans="2:22" x14ac:dyDescent="0.25">
      <c r="B34" s="1642"/>
      <c r="C34" s="257">
        <v>11</v>
      </c>
      <c r="D34" s="329"/>
      <c r="E34" s="133">
        <v>0.62986111111111109</v>
      </c>
      <c r="F34" s="130">
        <f t="shared" si="6"/>
        <v>0.65208333333333335</v>
      </c>
      <c r="G34" s="130">
        <f t="shared" si="7"/>
        <v>0.65694444444444444</v>
      </c>
      <c r="H34" s="130">
        <f t="shared" si="8"/>
        <v>0.65833333333333333</v>
      </c>
      <c r="I34" s="130">
        <f t="shared" si="9"/>
        <v>0.66180555555555554</v>
      </c>
      <c r="J34" s="130">
        <f t="shared" si="10"/>
        <v>0.66527777777777775</v>
      </c>
      <c r="K34" s="130">
        <f t="shared" si="11"/>
        <v>0.67152777777777772</v>
      </c>
      <c r="L34" s="130">
        <f t="shared" si="12"/>
        <v>0.67499999999999993</v>
      </c>
      <c r="M34" s="130">
        <f t="shared" si="13"/>
        <v>0.67986111111111103</v>
      </c>
      <c r="N34" s="130">
        <f t="shared" si="14"/>
        <v>0.68333333333333324</v>
      </c>
      <c r="O34" s="130">
        <f t="shared" si="15"/>
        <v>0.68680555555555545</v>
      </c>
      <c r="P34" s="130">
        <f t="shared" si="16"/>
        <v>0.69166666666666654</v>
      </c>
      <c r="Q34" s="92">
        <f t="shared" si="17"/>
        <v>0.7138888888888888</v>
      </c>
      <c r="R34" s="329"/>
      <c r="S34" s="48">
        <f t="shared" si="18"/>
        <v>47.93</v>
      </c>
      <c r="T34" s="36">
        <f t="shared" si="4"/>
        <v>8.4027777777777701E-2</v>
      </c>
      <c r="U34" s="217">
        <f t="shared" si="2"/>
        <v>23.76694214876035</v>
      </c>
      <c r="V34" s="36">
        <f t="shared" si="5"/>
        <v>4.166666666666663E-2</v>
      </c>
    </row>
    <row r="35" spans="2:22" x14ac:dyDescent="0.25">
      <c r="B35" s="1642"/>
      <c r="C35" s="257">
        <v>12</v>
      </c>
      <c r="D35" s="329"/>
      <c r="E35" s="133">
        <v>0.67152777777777772</v>
      </c>
      <c r="F35" s="130">
        <f t="shared" si="6"/>
        <v>0.69374999999999998</v>
      </c>
      <c r="G35" s="130">
        <f t="shared" si="7"/>
        <v>0.69861111111111107</v>
      </c>
      <c r="H35" s="130">
        <f t="shared" si="8"/>
        <v>0.7</v>
      </c>
      <c r="I35" s="130">
        <f t="shared" si="9"/>
        <v>0.70347222222222217</v>
      </c>
      <c r="J35" s="130">
        <f t="shared" si="10"/>
        <v>0.70694444444444438</v>
      </c>
      <c r="K35" s="130">
        <f t="shared" si="11"/>
        <v>0.71319444444444435</v>
      </c>
      <c r="L35" s="130">
        <f t="shared" si="12"/>
        <v>0.71666666666666656</v>
      </c>
      <c r="M35" s="130">
        <f t="shared" si="13"/>
        <v>0.72152777777777766</v>
      </c>
      <c r="N35" s="130">
        <f t="shared" si="14"/>
        <v>0.72499999999999987</v>
      </c>
      <c r="O35" s="130">
        <f t="shared" si="15"/>
        <v>0.72847222222222208</v>
      </c>
      <c r="P35" s="130">
        <f t="shared" si="16"/>
        <v>0.73333333333333317</v>
      </c>
      <c r="Q35" s="92">
        <f t="shared" si="17"/>
        <v>0.75555555555555542</v>
      </c>
      <c r="R35" s="329"/>
      <c r="S35" s="48">
        <f t="shared" si="18"/>
        <v>47.93</v>
      </c>
      <c r="T35" s="36">
        <f t="shared" si="4"/>
        <v>8.4027777777777701E-2</v>
      </c>
      <c r="U35" s="217">
        <f t="shared" si="2"/>
        <v>23.76694214876035</v>
      </c>
      <c r="V35" s="36">
        <f t="shared" si="5"/>
        <v>4.166666666666663E-2</v>
      </c>
    </row>
    <row r="36" spans="2:22" x14ac:dyDescent="0.25">
      <c r="B36" s="1642"/>
      <c r="C36" s="257">
        <v>13</v>
      </c>
      <c r="D36" s="329"/>
      <c r="E36" s="133">
        <v>0.71319444444444435</v>
      </c>
      <c r="F36" s="130">
        <f t="shared" si="6"/>
        <v>0.73541666666666661</v>
      </c>
      <c r="G36" s="130">
        <f t="shared" si="7"/>
        <v>0.7402777777777777</v>
      </c>
      <c r="H36" s="130">
        <f t="shared" si="8"/>
        <v>0.74166666666666659</v>
      </c>
      <c r="I36" s="130">
        <f t="shared" si="9"/>
        <v>0.7451388888888888</v>
      </c>
      <c r="J36" s="130">
        <f t="shared" si="10"/>
        <v>0.74861111111111101</v>
      </c>
      <c r="K36" s="130">
        <f t="shared" si="11"/>
        <v>0.75486111111111098</v>
      </c>
      <c r="L36" s="130">
        <f t="shared" si="12"/>
        <v>0.75833333333333319</v>
      </c>
      <c r="M36" s="130">
        <f t="shared" si="13"/>
        <v>0.76319444444444429</v>
      </c>
      <c r="N36" s="130">
        <f t="shared" si="14"/>
        <v>0.7666666666666665</v>
      </c>
      <c r="O36" s="130">
        <f t="shared" si="15"/>
        <v>0.77013888888888871</v>
      </c>
      <c r="P36" s="130">
        <f t="shared" si="16"/>
        <v>0.7749999999999998</v>
      </c>
      <c r="Q36" s="92">
        <f t="shared" si="17"/>
        <v>0.79722222222222205</v>
      </c>
      <c r="R36" s="329"/>
      <c r="S36" s="48">
        <f t="shared" si="18"/>
        <v>47.93</v>
      </c>
      <c r="T36" s="36">
        <f t="shared" si="4"/>
        <v>8.4027777777777701E-2</v>
      </c>
      <c r="U36" s="217">
        <f t="shared" si="2"/>
        <v>23.76694214876035</v>
      </c>
      <c r="V36" s="36">
        <f t="shared" si="5"/>
        <v>4.166666666666663E-2</v>
      </c>
    </row>
    <row r="37" spans="2:22" x14ac:dyDescent="0.25">
      <c r="B37" s="1642"/>
      <c r="C37" s="257">
        <v>14</v>
      </c>
      <c r="D37" s="329"/>
      <c r="E37" s="133">
        <v>0.75486111111111098</v>
      </c>
      <c r="F37" s="130">
        <f t="shared" si="6"/>
        <v>0.77708333333333324</v>
      </c>
      <c r="G37" s="130">
        <f t="shared" si="7"/>
        <v>0.78194444444444433</v>
      </c>
      <c r="H37" s="130">
        <f t="shared" si="8"/>
        <v>0.78333333333333321</v>
      </c>
      <c r="I37" s="130">
        <f t="shared" si="9"/>
        <v>0.78680555555555542</v>
      </c>
      <c r="J37" s="130">
        <f t="shared" si="10"/>
        <v>0.79027777777777763</v>
      </c>
      <c r="K37" s="130">
        <f t="shared" si="11"/>
        <v>0.79652777777777761</v>
      </c>
      <c r="L37" s="130">
        <f t="shared" si="12"/>
        <v>0.79999999999999982</v>
      </c>
      <c r="M37" s="130">
        <f t="shared" si="13"/>
        <v>0.80486111111111092</v>
      </c>
      <c r="N37" s="130">
        <f t="shared" si="14"/>
        <v>0.80833333333333313</v>
      </c>
      <c r="O37" s="130">
        <f t="shared" si="15"/>
        <v>0.81180555555555534</v>
      </c>
      <c r="P37" s="130">
        <f t="shared" si="16"/>
        <v>0.81666666666666643</v>
      </c>
      <c r="Q37" s="92">
        <f t="shared" si="17"/>
        <v>0.83888888888888868</v>
      </c>
      <c r="R37" s="329"/>
      <c r="S37" s="48">
        <f t="shared" si="18"/>
        <v>47.93</v>
      </c>
      <c r="T37" s="36">
        <f t="shared" si="4"/>
        <v>8.4027777777777701E-2</v>
      </c>
      <c r="U37" s="217">
        <f t="shared" si="2"/>
        <v>23.76694214876035</v>
      </c>
      <c r="V37" s="36">
        <f t="shared" si="5"/>
        <v>4.166666666666663E-2</v>
      </c>
    </row>
    <row r="38" spans="2:22" x14ac:dyDescent="0.25">
      <c r="B38" s="1642"/>
      <c r="C38" s="257">
        <v>15</v>
      </c>
      <c r="D38" s="329"/>
      <c r="E38" s="133">
        <v>0.79652777777777761</v>
      </c>
      <c r="F38" s="130">
        <f t="shared" si="6"/>
        <v>0.81874999999999987</v>
      </c>
      <c r="G38" s="130">
        <f t="shared" si="7"/>
        <v>0.82361111111111096</v>
      </c>
      <c r="H38" s="130">
        <f t="shared" si="8"/>
        <v>0.82499999999999984</v>
      </c>
      <c r="I38" s="130">
        <f t="shared" si="9"/>
        <v>0.82847222222222205</v>
      </c>
      <c r="J38" s="130">
        <f t="shared" si="10"/>
        <v>0.83194444444444426</v>
      </c>
      <c r="K38" s="130">
        <f t="shared" si="11"/>
        <v>0.83819444444444424</v>
      </c>
      <c r="L38" s="130">
        <f t="shared" si="12"/>
        <v>0.84166666666666645</v>
      </c>
      <c r="M38" s="130">
        <f t="shared" si="13"/>
        <v>0.84652777777777755</v>
      </c>
      <c r="N38" s="130">
        <f t="shared" si="14"/>
        <v>0.84999999999999976</v>
      </c>
      <c r="O38" s="130">
        <f t="shared" si="15"/>
        <v>0.85347222222222197</v>
      </c>
      <c r="P38" s="130">
        <f t="shared" si="16"/>
        <v>0.85833333333333306</v>
      </c>
      <c r="Q38" s="92">
        <f t="shared" si="17"/>
        <v>0.88055555555555531</v>
      </c>
      <c r="R38" s="329"/>
      <c r="S38" s="48">
        <f t="shared" si="18"/>
        <v>47.93</v>
      </c>
      <c r="T38" s="36">
        <f t="shared" si="4"/>
        <v>8.4027777777777701E-2</v>
      </c>
      <c r="U38" s="217">
        <f t="shared" si="2"/>
        <v>23.76694214876035</v>
      </c>
      <c r="V38" s="36">
        <f t="shared" si="5"/>
        <v>4.166666666666663E-2</v>
      </c>
    </row>
    <row r="39" spans="2:22" ht="15.75" thickBot="1" x14ac:dyDescent="0.3">
      <c r="B39" s="1642"/>
      <c r="C39" s="260">
        <v>16</v>
      </c>
      <c r="D39" s="675"/>
      <c r="E39" s="135">
        <v>0.84861111111111098</v>
      </c>
      <c r="F39" s="136">
        <f t="shared" si="6"/>
        <v>0.87083333333333324</v>
      </c>
      <c r="G39" s="136">
        <f t="shared" si="7"/>
        <v>0.87569444444444433</v>
      </c>
      <c r="H39" s="136">
        <f t="shared" si="8"/>
        <v>0.87708333333333321</v>
      </c>
      <c r="I39" s="136">
        <f t="shared" si="9"/>
        <v>0.88055555555555542</v>
      </c>
      <c r="J39" s="136">
        <f t="shared" si="10"/>
        <v>0.88402777777777763</v>
      </c>
      <c r="K39" s="136">
        <f t="shared" si="11"/>
        <v>0.89027777777777761</v>
      </c>
      <c r="L39" s="136">
        <f t="shared" si="12"/>
        <v>0.89374999999999982</v>
      </c>
      <c r="M39" s="136">
        <f t="shared" si="13"/>
        <v>0.89861111111111092</v>
      </c>
      <c r="N39" s="136">
        <f t="shared" si="14"/>
        <v>0.90208333333333313</v>
      </c>
      <c r="O39" s="136">
        <f t="shared" si="15"/>
        <v>0.90555555555555534</v>
      </c>
      <c r="P39" s="136">
        <f t="shared" si="16"/>
        <v>0.91041666666666643</v>
      </c>
      <c r="Q39" s="97">
        <f t="shared" si="17"/>
        <v>0.93263888888888868</v>
      </c>
      <c r="R39" s="584">
        <f>+Q39+A24</f>
        <v>0.95347222222222205</v>
      </c>
      <c r="S39" s="196">
        <f t="shared" si="18"/>
        <v>47.93</v>
      </c>
      <c r="T39" s="40">
        <f t="shared" si="4"/>
        <v>8.4027777777777701E-2</v>
      </c>
      <c r="U39" s="330">
        <f t="shared" si="2"/>
        <v>23.76694214876035</v>
      </c>
      <c r="V39" s="40">
        <f t="shared" si="5"/>
        <v>5.208333333333337E-2</v>
      </c>
    </row>
    <row r="40" spans="2:22" x14ac:dyDescent="0.25">
      <c r="B40" s="1642"/>
      <c r="C40" s="262">
        <v>17</v>
      </c>
      <c r="D40" s="676"/>
      <c r="E40" s="129">
        <v>0.90069444444444435</v>
      </c>
      <c r="F40" s="222">
        <f>+E40+F18</f>
        <v>0.92152777777777772</v>
      </c>
      <c r="G40" s="222">
        <f t="shared" ref="G40:Q40" si="19">+F40+G18</f>
        <v>0.92499999999999993</v>
      </c>
      <c r="H40" s="222">
        <f t="shared" si="19"/>
        <v>0.92638888888888882</v>
      </c>
      <c r="I40" s="222">
        <f t="shared" si="19"/>
        <v>0.92986111111111103</v>
      </c>
      <c r="J40" s="222">
        <f t="shared" si="19"/>
        <v>0.93333333333333324</v>
      </c>
      <c r="K40" s="222">
        <f t="shared" si="19"/>
        <v>0.93680555555555545</v>
      </c>
      <c r="L40" s="222">
        <f t="shared" si="19"/>
        <v>0.94027777777777766</v>
      </c>
      <c r="M40" s="222">
        <f t="shared" si="19"/>
        <v>0.94444444444444431</v>
      </c>
      <c r="N40" s="222">
        <f t="shared" si="19"/>
        <v>0.94791666666666652</v>
      </c>
      <c r="O40" s="222">
        <f t="shared" si="19"/>
        <v>0.95069444444444429</v>
      </c>
      <c r="P40" s="222">
        <f t="shared" si="19"/>
        <v>0.9541666666666665</v>
      </c>
      <c r="Q40" s="98">
        <f t="shared" si="19"/>
        <v>0.97499999999999987</v>
      </c>
      <c r="R40" s="571">
        <f>+Q40+A24</f>
        <v>0.99583333333333324</v>
      </c>
      <c r="S40" s="44">
        <f t="shared" si="18"/>
        <v>47.93</v>
      </c>
      <c r="T40" s="32">
        <f t="shared" si="4"/>
        <v>7.4305555555555514E-2</v>
      </c>
      <c r="U40" s="216">
        <f t="shared" si="2"/>
        <v>26.876635514018712</v>
      </c>
      <c r="V40" s="32">
        <f t="shared" si="5"/>
        <v>5.208333333333337E-2</v>
      </c>
    </row>
    <row r="41" spans="2:22" ht="15.75" thickBot="1" x14ac:dyDescent="0.3">
      <c r="B41" s="1688"/>
      <c r="C41" s="263">
        <v>18</v>
      </c>
      <c r="D41" s="331"/>
      <c r="E41" s="223">
        <v>0.95624999999999993</v>
      </c>
      <c r="F41" s="224">
        <f>+E41+F18</f>
        <v>0.9770833333333333</v>
      </c>
      <c r="G41" s="224">
        <f t="shared" ref="G41:Q41" si="20">+F41+G18</f>
        <v>0.98055555555555551</v>
      </c>
      <c r="H41" s="224">
        <f t="shared" si="20"/>
        <v>0.9819444444444444</v>
      </c>
      <c r="I41" s="224">
        <f t="shared" si="20"/>
        <v>0.98541666666666661</v>
      </c>
      <c r="J41" s="224">
        <f t="shared" si="20"/>
        <v>0.98888888888888882</v>
      </c>
      <c r="K41" s="224">
        <f t="shared" si="20"/>
        <v>0.99236111111111103</v>
      </c>
      <c r="L41" s="224">
        <f t="shared" si="20"/>
        <v>0.99583333333333324</v>
      </c>
      <c r="M41" s="224">
        <f t="shared" si="20"/>
        <v>0.99999999999999989</v>
      </c>
      <c r="N41" s="224">
        <f t="shared" si="20"/>
        <v>1.0034722222222221</v>
      </c>
      <c r="O41" s="224">
        <f t="shared" si="20"/>
        <v>1.0062499999999999</v>
      </c>
      <c r="P41" s="224">
        <f t="shared" si="20"/>
        <v>1.0097222222222222</v>
      </c>
      <c r="Q41" s="103">
        <f t="shared" si="20"/>
        <v>1.0305555555555554</v>
      </c>
      <c r="R41" s="665">
        <f>+Q41+A24</f>
        <v>1.0513888888888887</v>
      </c>
      <c r="S41" s="51">
        <f t="shared" si="18"/>
        <v>47.93</v>
      </c>
      <c r="T41" s="52">
        <f t="shared" si="4"/>
        <v>7.4305555555555514E-2</v>
      </c>
      <c r="U41" s="218">
        <f t="shared" si="2"/>
        <v>26.876635514018712</v>
      </c>
      <c r="V41" s="52">
        <f t="shared" si="5"/>
        <v>5.555555555555558E-2</v>
      </c>
    </row>
    <row r="42" spans="2:22" x14ac:dyDescent="0.25">
      <c r="B42" s="54"/>
    </row>
    <row r="44" spans="2:22" x14ac:dyDescent="0.25">
      <c r="C44" s="21" t="s">
        <v>31</v>
      </c>
      <c r="D44" s="21"/>
      <c r="E44" s="22"/>
      <c r="F44" s="22"/>
      <c r="G44" s="23"/>
      <c r="H44" s="23"/>
      <c r="I44" s="24">
        <v>16</v>
      </c>
      <c r="J44" s="22"/>
    </row>
    <row r="45" spans="2:22" x14ac:dyDescent="0.25">
      <c r="C45" s="21" t="s">
        <v>32</v>
      </c>
      <c r="D45" s="21"/>
      <c r="E45" s="22"/>
      <c r="F45" s="22"/>
      <c r="G45" s="23"/>
      <c r="H45" s="23"/>
      <c r="I45" s="24">
        <v>2</v>
      </c>
      <c r="J45" s="22"/>
    </row>
    <row r="46" spans="2:22" x14ac:dyDescent="0.25">
      <c r="C46" s="21" t="s">
        <v>33</v>
      </c>
      <c r="D46" s="21"/>
      <c r="E46" s="22"/>
      <c r="F46" s="22"/>
      <c r="G46" s="23"/>
      <c r="H46" s="23"/>
      <c r="I46" s="24">
        <f>+I44+I45</f>
        <v>18</v>
      </c>
      <c r="J46" s="22"/>
    </row>
    <row r="47" spans="2:22" x14ac:dyDescent="0.25">
      <c r="C47" s="21" t="s">
        <v>34</v>
      </c>
      <c r="D47" s="21"/>
      <c r="E47" s="22"/>
      <c r="F47" s="22"/>
      <c r="G47" s="23"/>
      <c r="H47" s="23"/>
      <c r="I47" s="25">
        <f>+S22</f>
        <v>47.93</v>
      </c>
      <c r="K47" s="22" t="s">
        <v>35</v>
      </c>
    </row>
    <row r="48" spans="2:22" x14ac:dyDescent="0.25">
      <c r="C48" s="26" t="s">
        <v>36</v>
      </c>
      <c r="D48" s="26"/>
      <c r="E48" s="27"/>
      <c r="F48" s="7"/>
      <c r="G48" s="7"/>
      <c r="H48" s="7"/>
      <c r="I48" s="25">
        <v>66</v>
      </c>
      <c r="K48" s="22" t="s">
        <v>35</v>
      </c>
    </row>
    <row r="50" spans="7:7" ht="46.5" x14ac:dyDescent="0.7">
      <c r="G50" s="597"/>
    </row>
  </sheetData>
  <mergeCells count="12">
    <mergeCell ref="B23:V23"/>
    <mergeCell ref="B24:B41"/>
    <mergeCell ref="B14:V16"/>
    <mergeCell ref="B19:E19"/>
    <mergeCell ref="F19:Q19"/>
    <mergeCell ref="S19:S21"/>
    <mergeCell ref="T19:T22"/>
    <mergeCell ref="U19:U22"/>
    <mergeCell ref="V19:V22"/>
    <mergeCell ref="B20:D20"/>
    <mergeCell ref="B21:D21"/>
    <mergeCell ref="B22:D2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3:V46"/>
  <sheetViews>
    <sheetView view="pageBreakPreview" zoomScale="60" zoomScaleNormal="75" workbookViewId="0">
      <selection activeCell="F7" sqref="F7"/>
    </sheetView>
  </sheetViews>
  <sheetFormatPr baseColWidth="10" defaultRowHeight="15" x14ac:dyDescent="0.25"/>
  <sheetData>
    <row r="3" spans="2:22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22" x14ac:dyDescent="0.25">
      <c r="B4" s="152"/>
      <c r="C4" s="150"/>
      <c r="D4" s="151"/>
      <c r="E4" s="151"/>
      <c r="F4" s="153"/>
      <c r="G4" s="151"/>
    </row>
    <row r="5" spans="2:22" x14ac:dyDescent="0.25">
      <c r="B5" s="154" t="s">
        <v>2</v>
      </c>
      <c r="C5" s="150"/>
      <c r="D5" s="151"/>
      <c r="E5" s="151"/>
      <c r="F5" s="153">
        <v>200</v>
      </c>
      <c r="G5" s="151"/>
    </row>
    <row r="6" spans="2:22" x14ac:dyDescent="0.25">
      <c r="B6" s="150"/>
      <c r="C6" s="150"/>
      <c r="D6" s="151"/>
      <c r="E6" s="151"/>
      <c r="F6" s="153"/>
      <c r="G6" s="151"/>
    </row>
    <row r="7" spans="2:22" x14ac:dyDescent="0.25">
      <c r="B7" s="150" t="s">
        <v>3</v>
      </c>
      <c r="C7" s="150"/>
      <c r="D7" s="151"/>
      <c r="E7" s="151"/>
      <c r="F7" s="5" t="s">
        <v>403</v>
      </c>
      <c r="G7" s="151"/>
    </row>
    <row r="8" spans="2:22" x14ac:dyDescent="0.25">
      <c r="B8" s="150" t="s">
        <v>4</v>
      </c>
      <c r="C8" s="150"/>
      <c r="D8" s="151"/>
      <c r="E8" s="151"/>
      <c r="F8" s="153" t="s">
        <v>92</v>
      </c>
      <c r="G8" s="151"/>
    </row>
    <row r="9" spans="2:22" x14ac:dyDescent="0.25">
      <c r="B9" s="150" t="s">
        <v>6</v>
      </c>
      <c r="C9" s="155"/>
      <c r="D9" s="156"/>
      <c r="E9" s="151"/>
      <c r="F9" s="153">
        <v>232</v>
      </c>
      <c r="G9" s="151"/>
    </row>
    <row r="10" spans="2:22" x14ac:dyDescent="0.25">
      <c r="B10" s="150" t="s">
        <v>7</v>
      </c>
      <c r="C10" s="150"/>
      <c r="D10" s="151"/>
      <c r="E10" s="151"/>
      <c r="F10" s="154" t="s">
        <v>93</v>
      </c>
      <c r="G10" s="151"/>
    </row>
    <row r="11" spans="2:22" x14ac:dyDescent="0.25">
      <c r="B11" s="150" t="s">
        <v>9</v>
      </c>
      <c r="C11" s="150"/>
      <c r="D11" s="151"/>
      <c r="E11" s="151"/>
      <c r="F11" s="153">
        <v>232</v>
      </c>
      <c r="G11" s="151"/>
    </row>
    <row r="12" spans="2:22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22" ht="15.75" thickBot="1" x14ac:dyDescent="0.3"/>
    <row r="14" spans="2:22" ht="15" customHeight="1" x14ac:dyDescent="0.25">
      <c r="B14" s="1580" t="s">
        <v>269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66"/>
    </row>
    <row r="15" spans="2:22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8"/>
    </row>
    <row r="16" spans="2:22" ht="15.75" thickBot="1" x14ac:dyDescent="0.3"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0"/>
      <c r="S16" s="1670"/>
      <c r="T16" s="1670"/>
      <c r="U16" s="1670"/>
      <c r="V16" s="1671"/>
    </row>
    <row r="17" spans="1:22" s="12" customFormat="1" x14ac:dyDescent="0.25">
      <c r="B17" s="332"/>
      <c r="C17" s="332"/>
      <c r="D17" s="332"/>
      <c r="E17" s="333"/>
      <c r="F17" s="283">
        <v>2.2222222222222223E-2</v>
      </c>
      <c r="G17" s="283">
        <v>4.8611111111111112E-3</v>
      </c>
      <c r="H17" s="283">
        <v>1.3888888888888889E-3</v>
      </c>
      <c r="I17" s="283">
        <v>3.472222222222222E-3</v>
      </c>
      <c r="J17" s="283">
        <v>3.472222222222222E-3</v>
      </c>
      <c r="K17" s="283">
        <v>6.2499999999999995E-3</v>
      </c>
      <c r="L17" s="283">
        <v>3.472222222222222E-3</v>
      </c>
      <c r="M17" s="283">
        <v>4.8611111111111112E-3</v>
      </c>
      <c r="N17" s="283">
        <v>3.472222222222222E-3</v>
      </c>
      <c r="O17" s="283">
        <v>3.472222222222222E-3</v>
      </c>
      <c r="P17" s="283">
        <v>4.8611111111111112E-3</v>
      </c>
      <c r="Q17" s="283">
        <v>2.2222222222222223E-2</v>
      </c>
      <c r="R17" s="283">
        <f>SUM(F17:Q17)</f>
        <v>8.4027777777777785E-2</v>
      </c>
    </row>
    <row r="18" spans="1:22" s="12" customFormat="1" ht="15.75" thickBot="1" x14ac:dyDescent="0.3">
      <c r="B18" s="879">
        <v>2.9166666666666664E-2</v>
      </c>
      <c r="C18" s="281"/>
      <c r="D18" s="276"/>
      <c r="E18" s="200"/>
      <c r="F18" s="283">
        <v>2.0833333333333332E-2</v>
      </c>
      <c r="G18" s="283">
        <v>3.472222222222222E-3</v>
      </c>
      <c r="H18" s="283">
        <v>1.3888888888888889E-3</v>
      </c>
      <c r="I18" s="283">
        <v>3.472222222222222E-3</v>
      </c>
      <c r="J18" s="283">
        <v>3.472222222222222E-3</v>
      </c>
      <c r="K18" s="283">
        <v>3.472222222222222E-3</v>
      </c>
      <c r="L18" s="283">
        <v>3.472222222222222E-3</v>
      </c>
      <c r="M18" s="283">
        <v>4.1666666666666666E-3</v>
      </c>
      <c r="N18" s="283">
        <v>3.472222222222222E-3</v>
      </c>
      <c r="O18" s="283">
        <v>2.7777777777777779E-3</v>
      </c>
      <c r="P18" s="283">
        <v>3.472222222222222E-3</v>
      </c>
      <c r="Q18" s="283">
        <v>2.0833333333333332E-2</v>
      </c>
      <c r="R18" s="283">
        <f>SUM(F18:Q18)</f>
        <v>7.4305555555555555E-2</v>
      </c>
    </row>
    <row r="19" spans="1:22" ht="15.75" thickBot="1" x14ac:dyDescent="0.3">
      <c r="B19" s="1585" t="s">
        <v>12</v>
      </c>
      <c r="C19" s="1586"/>
      <c r="D19" s="1586"/>
      <c r="E19" s="1587"/>
      <c r="F19" s="1585" t="s">
        <v>13</v>
      </c>
      <c r="G19" s="1586"/>
      <c r="H19" s="1586"/>
      <c r="I19" s="1586"/>
      <c r="J19" s="1586"/>
      <c r="K19" s="1586"/>
      <c r="L19" s="1586"/>
      <c r="M19" s="1586"/>
      <c r="N19" s="1586"/>
      <c r="O19" s="1586"/>
      <c r="P19" s="1586"/>
      <c r="Q19" s="1586"/>
      <c r="R19" s="211" t="s">
        <v>14</v>
      </c>
      <c r="S19" s="1577" t="s">
        <v>24</v>
      </c>
      <c r="T19" s="1580" t="s">
        <v>25</v>
      </c>
      <c r="U19" s="1577" t="s">
        <v>26</v>
      </c>
      <c r="V19" s="1577" t="s">
        <v>49</v>
      </c>
    </row>
    <row r="20" spans="1:22" ht="76.5" thickBot="1" x14ac:dyDescent="0.3">
      <c r="B20" s="1582" t="s">
        <v>15</v>
      </c>
      <c r="C20" s="1583"/>
      <c r="D20" s="1584"/>
      <c r="E20" s="266" t="s">
        <v>99</v>
      </c>
      <c r="F20" s="334" t="s">
        <v>94</v>
      </c>
      <c r="G20" s="335" t="s">
        <v>95</v>
      </c>
      <c r="H20" s="334" t="s">
        <v>96</v>
      </c>
      <c r="I20" s="334" t="s">
        <v>17</v>
      </c>
      <c r="J20" s="334" t="s">
        <v>18</v>
      </c>
      <c r="K20" s="335" t="s">
        <v>100</v>
      </c>
      <c r="L20" s="335" t="s">
        <v>98</v>
      </c>
      <c r="M20" s="334" t="s">
        <v>18</v>
      </c>
      <c r="N20" s="334" t="s">
        <v>17</v>
      </c>
      <c r="O20" s="334" t="s">
        <v>96</v>
      </c>
      <c r="P20" s="334" t="s">
        <v>94</v>
      </c>
      <c r="Q20" s="266" t="s">
        <v>101</v>
      </c>
      <c r="R20" s="336" t="s">
        <v>56</v>
      </c>
      <c r="S20" s="1578"/>
      <c r="T20" s="1581"/>
      <c r="U20" s="1578"/>
      <c r="V20" s="1578"/>
    </row>
    <row r="21" spans="1:22" ht="29.25" customHeight="1" thickBot="1" x14ac:dyDescent="0.3">
      <c r="B21" s="1574" t="s">
        <v>28</v>
      </c>
      <c r="C21" s="1575"/>
      <c r="D21" s="1576"/>
      <c r="E21" s="337">
        <v>11</v>
      </c>
      <c r="F21" s="338">
        <v>5.82</v>
      </c>
      <c r="G21" s="338">
        <v>5.81</v>
      </c>
      <c r="H21" s="338">
        <v>3.21</v>
      </c>
      <c r="I21" s="338">
        <v>3.5</v>
      </c>
      <c r="J21" s="338">
        <v>2</v>
      </c>
      <c r="K21" s="338">
        <v>3.19</v>
      </c>
      <c r="L21" s="338">
        <v>0.7</v>
      </c>
      <c r="M21" s="338">
        <v>1.2</v>
      </c>
      <c r="N21" s="338">
        <v>2.5</v>
      </c>
      <c r="O21" s="338">
        <v>2</v>
      </c>
      <c r="P21" s="338">
        <v>3.5</v>
      </c>
      <c r="Q21" s="338">
        <v>3.21</v>
      </c>
      <c r="R21" s="339">
        <v>11</v>
      </c>
      <c r="S21" s="1671"/>
      <c r="T21" s="1581"/>
      <c r="U21" s="1578"/>
      <c r="V21" s="1578"/>
    </row>
    <row r="22" spans="1:22" ht="29.25" customHeight="1" thickBot="1" x14ac:dyDescent="0.3">
      <c r="B22" s="1582" t="s">
        <v>29</v>
      </c>
      <c r="C22" s="1583"/>
      <c r="D22" s="1584"/>
      <c r="E22" s="163">
        <f>+E21</f>
        <v>11</v>
      </c>
      <c r="F22" s="340">
        <f t="shared" ref="F22:R22" si="0">+F21</f>
        <v>5.82</v>
      </c>
      <c r="G22" s="340">
        <f t="shared" si="0"/>
        <v>5.81</v>
      </c>
      <c r="H22" s="340">
        <f t="shared" si="0"/>
        <v>3.21</v>
      </c>
      <c r="I22" s="340">
        <f t="shared" si="0"/>
        <v>3.5</v>
      </c>
      <c r="J22" s="340">
        <f t="shared" si="0"/>
        <v>2</v>
      </c>
      <c r="K22" s="340">
        <f t="shared" si="0"/>
        <v>3.19</v>
      </c>
      <c r="L22" s="340">
        <f t="shared" si="0"/>
        <v>0.7</v>
      </c>
      <c r="M22" s="340">
        <f t="shared" si="0"/>
        <v>1.2</v>
      </c>
      <c r="N22" s="340">
        <f t="shared" si="0"/>
        <v>2.5</v>
      </c>
      <c r="O22" s="340">
        <f t="shared" si="0"/>
        <v>2</v>
      </c>
      <c r="P22" s="340">
        <f t="shared" si="0"/>
        <v>3.5</v>
      </c>
      <c r="Q22" s="340">
        <f t="shared" si="0"/>
        <v>3.21</v>
      </c>
      <c r="R22" s="341">
        <f t="shared" si="0"/>
        <v>11</v>
      </c>
      <c r="S22" s="342">
        <v>47.93</v>
      </c>
      <c r="T22" s="1581"/>
      <c r="U22" s="1578"/>
      <c r="V22" s="1578"/>
    </row>
    <row r="23" spans="1:22" ht="15.75" thickBot="1" x14ac:dyDescent="0.3">
      <c r="B23" s="1606" t="s">
        <v>48</v>
      </c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07"/>
      <c r="S23" s="1607"/>
      <c r="T23" s="1607"/>
      <c r="U23" s="1607"/>
      <c r="V23" s="1609"/>
    </row>
    <row r="24" spans="1:22" ht="15" customHeight="1" x14ac:dyDescent="0.25">
      <c r="A24" s="54">
        <v>5.5555555555555552E-2</v>
      </c>
      <c r="B24" s="1717" t="s">
        <v>30</v>
      </c>
      <c r="C24" s="348">
        <v>1</v>
      </c>
      <c r="D24" s="571">
        <f>+E24-A24</f>
        <v>0.15763888888888888</v>
      </c>
      <c r="E24" s="65">
        <v>0.21319444444444444</v>
      </c>
      <c r="F24" s="109">
        <f>+E24+F18</f>
        <v>0.23402777777777778</v>
      </c>
      <c r="G24" s="109">
        <f t="shared" ref="G24:Q24" si="1">+F24+G18</f>
        <v>0.23749999999999999</v>
      </c>
      <c r="H24" s="109">
        <f t="shared" si="1"/>
        <v>0.23888888888888887</v>
      </c>
      <c r="I24" s="109">
        <f t="shared" si="1"/>
        <v>0.24236111111111108</v>
      </c>
      <c r="J24" s="109">
        <f t="shared" si="1"/>
        <v>0.24583333333333329</v>
      </c>
      <c r="K24" s="109">
        <f t="shared" si="1"/>
        <v>0.2493055555555555</v>
      </c>
      <c r="L24" s="109">
        <f t="shared" si="1"/>
        <v>0.25277777777777771</v>
      </c>
      <c r="M24" s="109">
        <f t="shared" si="1"/>
        <v>0.25694444444444436</v>
      </c>
      <c r="N24" s="109">
        <f t="shared" si="1"/>
        <v>0.26041666666666657</v>
      </c>
      <c r="O24" s="109">
        <f t="shared" si="1"/>
        <v>0.26319444444444434</v>
      </c>
      <c r="P24" s="109">
        <f t="shared" si="1"/>
        <v>0.26666666666666655</v>
      </c>
      <c r="Q24" s="109">
        <f t="shared" si="1"/>
        <v>0.28749999999999987</v>
      </c>
      <c r="R24" s="255"/>
      <c r="S24" s="167">
        <f>+S22</f>
        <v>47.93</v>
      </c>
      <c r="T24" s="194">
        <f>+Q24-E24</f>
        <v>7.430555555555543E-2</v>
      </c>
      <c r="U24" s="169">
        <f t="shared" ref="U24:U37" si="2">60*$I$43/(T24*60*24)</f>
        <v>26.876635514018737</v>
      </c>
      <c r="V24" s="34"/>
    </row>
    <row r="25" spans="1:22" x14ac:dyDescent="0.25">
      <c r="B25" s="1718"/>
      <c r="C25" s="343">
        <v>2</v>
      </c>
      <c r="D25" s="344">
        <f>+E25-A24</f>
        <v>0.21319444444444444</v>
      </c>
      <c r="E25" s="65">
        <f>+E24+$A$24</f>
        <v>0.26874999999999999</v>
      </c>
      <c r="F25" s="598">
        <f>+E25+$F$17</f>
        <v>0.29097222222222219</v>
      </c>
      <c r="G25" s="598">
        <f>+F25+$G$17</f>
        <v>0.29583333333333328</v>
      </c>
      <c r="H25" s="598">
        <f>+G25+$H$17</f>
        <v>0.29722222222222217</v>
      </c>
      <c r="I25" s="598">
        <f>+H25+$I$17</f>
        <v>0.30069444444444438</v>
      </c>
      <c r="J25" s="598">
        <f>+I25+$J$17</f>
        <v>0.30416666666666659</v>
      </c>
      <c r="K25" s="598">
        <f>+J25+$K$17</f>
        <v>0.31041666666666656</v>
      </c>
      <c r="L25" s="598">
        <f>+K25+$L$17</f>
        <v>0.31388888888888877</v>
      </c>
      <c r="M25" s="598">
        <f>+L25+$M$17</f>
        <v>0.31874999999999987</v>
      </c>
      <c r="N25" s="598">
        <f>+M25+$N$17</f>
        <v>0.32222222222222208</v>
      </c>
      <c r="O25" s="598">
        <f>+N25+$O$17</f>
        <v>0.32569444444444429</v>
      </c>
      <c r="P25" s="598">
        <f>+O25+$P$17</f>
        <v>0.33055555555555538</v>
      </c>
      <c r="Q25" s="598">
        <f>+P25+$Q$17</f>
        <v>0.35277777777777758</v>
      </c>
      <c r="R25" s="258"/>
      <c r="S25" s="170">
        <f>+S22</f>
        <v>47.93</v>
      </c>
      <c r="T25" s="195">
        <f t="shared" ref="T25:T37" si="3">+Q25-E25</f>
        <v>8.402777777777759E-2</v>
      </c>
      <c r="U25" s="172">
        <f t="shared" si="2"/>
        <v>23.766942148760386</v>
      </c>
      <c r="V25" s="38">
        <f>+E25-E24</f>
        <v>5.5555555555555552E-2</v>
      </c>
    </row>
    <row r="26" spans="1:22" x14ac:dyDescent="0.25">
      <c r="B26" s="1718"/>
      <c r="C26" s="343">
        <v>3</v>
      </c>
      <c r="D26" s="344"/>
      <c r="E26" s="65">
        <f t="shared" ref="E26:E37" si="4">+E25+$A$24</f>
        <v>0.32430555555555551</v>
      </c>
      <c r="F26" s="598">
        <f t="shared" ref="F26:F36" si="5">+E26+$F$17</f>
        <v>0.34652777777777771</v>
      </c>
      <c r="G26" s="598">
        <f t="shared" ref="G26:G36" si="6">+F26+$G$17</f>
        <v>0.35138888888888881</v>
      </c>
      <c r="H26" s="598">
        <f t="shared" ref="H26:H36" si="7">+G26+$H$17</f>
        <v>0.35277777777777769</v>
      </c>
      <c r="I26" s="598">
        <f t="shared" ref="I26:I36" si="8">+H26+$I$17</f>
        <v>0.3562499999999999</v>
      </c>
      <c r="J26" s="598">
        <f t="shared" ref="J26:J36" si="9">+I26+$J$17</f>
        <v>0.35972222222222211</v>
      </c>
      <c r="K26" s="598">
        <f t="shared" ref="K26:K36" si="10">+J26+$K$17</f>
        <v>0.36597222222222209</v>
      </c>
      <c r="L26" s="598">
        <f t="shared" ref="L26:L36" si="11">+K26+$L$17</f>
        <v>0.3694444444444443</v>
      </c>
      <c r="M26" s="598">
        <f t="shared" ref="M26:M36" si="12">+L26+$M$17</f>
        <v>0.37430555555555539</v>
      </c>
      <c r="N26" s="598">
        <f t="shared" ref="N26:N36" si="13">+M26+$N$17</f>
        <v>0.3777777777777776</v>
      </c>
      <c r="O26" s="598">
        <f t="shared" ref="O26:O36" si="14">+N26+$O$17</f>
        <v>0.38124999999999981</v>
      </c>
      <c r="P26" s="598">
        <f t="shared" ref="P26:P36" si="15">+O26+$P$17</f>
        <v>0.38611111111111091</v>
      </c>
      <c r="Q26" s="598">
        <f t="shared" ref="Q26:Q36" si="16">+P26+$Q$17</f>
        <v>0.4083333333333331</v>
      </c>
      <c r="R26" s="258"/>
      <c r="S26" s="170">
        <f>+S25</f>
        <v>47.93</v>
      </c>
      <c r="T26" s="195">
        <f t="shared" si="3"/>
        <v>8.402777777777759E-2</v>
      </c>
      <c r="U26" s="172">
        <f t="shared" si="2"/>
        <v>23.766942148760386</v>
      </c>
      <c r="V26" s="38">
        <f t="shared" ref="V26:V37" si="17">+E26-E25</f>
        <v>5.5555555555555525E-2</v>
      </c>
    </row>
    <row r="27" spans="1:22" x14ac:dyDescent="0.25">
      <c r="B27" s="1718"/>
      <c r="C27" s="343">
        <v>4</v>
      </c>
      <c r="D27" s="344"/>
      <c r="E27" s="65">
        <f t="shared" si="4"/>
        <v>0.37986111111111109</v>
      </c>
      <c r="F27" s="598">
        <f t="shared" si="5"/>
        <v>0.40208333333333329</v>
      </c>
      <c r="G27" s="598">
        <f t="shared" si="6"/>
        <v>0.40694444444444439</v>
      </c>
      <c r="H27" s="598">
        <f t="shared" si="7"/>
        <v>0.40833333333333327</v>
      </c>
      <c r="I27" s="598">
        <f t="shared" si="8"/>
        <v>0.41180555555555548</v>
      </c>
      <c r="J27" s="598">
        <f t="shared" si="9"/>
        <v>0.41527777777777769</v>
      </c>
      <c r="K27" s="598">
        <f t="shared" si="10"/>
        <v>0.42152777777777767</v>
      </c>
      <c r="L27" s="598">
        <f t="shared" si="11"/>
        <v>0.42499999999999988</v>
      </c>
      <c r="M27" s="598">
        <f t="shared" si="12"/>
        <v>0.42986111111111097</v>
      </c>
      <c r="N27" s="598">
        <f t="shared" si="13"/>
        <v>0.43333333333333318</v>
      </c>
      <c r="O27" s="598">
        <f t="shared" si="14"/>
        <v>0.43680555555555539</v>
      </c>
      <c r="P27" s="598">
        <f t="shared" si="15"/>
        <v>0.44166666666666649</v>
      </c>
      <c r="Q27" s="598">
        <f t="shared" si="16"/>
        <v>0.46388888888888868</v>
      </c>
      <c r="R27" s="258"/>
      <c r="S27" s="170">
        <f t="shared" ref="S27:S37" si="18">+S26</f>
        <v>47.93</v>
      </c>
      <c r="T27" s="195">
        <f t="shared" si="3"/>
        <v>8.402777777777759E-2</v>
      </c>
      <c r="U27" s="172">
        <f t="shared" si="2"/>
        <v>23.766942148760386</v>
      </c>
      <c r="V27" s="38">
        <f t="shared" si="17"/>
        <v>5.555555555555558E-2</v>
      </c>
    </row>
    <row r="28" spans="1:22" x14ac:dyDescent="0.25">
      <c r="B28" s="1718"/>
      <c r="C28" s="343">
        <v>5</v>
      </c>
      <c r="D28" s="345"/>
      <c r="E28" s="65">
        <f t="shared" si="4"/>
        <v>0.43541666666666667</v>
      </c>
      <c r="F28" s="598">
        <f t="shared" si="5"/>
        <v>0.45763888888888887</v>
      </c>
      <c r="G28" s="598">
        <f t="shared" si="6"/>
        <v>0.46249999999999997</v>
      </c>
      <c r="H28" s="598">
        <f t="shared" si="7"/>
        <v>0.46388888888888885</v>
      </c>
      <c r="I28" s="598">
        <f t="shared" si="8"/>
        <v>0.46736111111111106</v>
      </c>
      <c r="J28" s="598">
        <f t="shared" si="9"/>
        <v>0.47083333333333327</v>
      </c>
      <c r="K28" s="598">
        <f t="shared" si="10"/>
        <v>0.47708333333333325</v>
      </c>
      <c r="L28" s="598">
        <f t="shared" si="11"/>
        <v>0.48055555555555546</v>
      </c>
      <c r="M28" s="598">
        <f t="shared" si="12"/>
        <v>0.48541666666666655</v>
      </c>
      <c r="N28" s="598">
        <f t="shared" si="13"/>
        <v>0.48888888888888876</v>
      </c>
      <c r="O28" s="598">
        <f t="shared" si="14"/>
        <v>0.49236111111111097</v>
      </c>
      <c r="P28" s="598">
        <f t="shared" si="15"/>
        <v>0.49722222222222207</v>
      </c>
      <c r="Q28" s="598">
        <f t="shared" si="16"/>
        <v>0.51944444444444426</v>
      </c>
      <c r="R28" s="258"/>
      <c r="S28" s="170">
        <f t="shared" si="18"/>
        <v>47.93</v>
      </c>
      <c r="T28" s="195">
        <f t="shared" si="3"/>
        <v>8.402777777777759E-2</v>
      </c>
      <c r="U28" s="172">
        <f t="shared" si="2"/>
        <v>23.766942148760386</v>
      </c>
      <c r="V28" s="38">
        <f t="shared" si="17"/>
        <v>5.555555555555558E-2</v>
      </c>
    </row>
    <row r="29" spans="1:22" x14ac:dyDescent="0.25">
      <c r="B29" s="1718"/>
      <c r="C29" s="343">
        <v>6</v>
      </c>
      <c r="D29" s="345"/>
      <c r="E29" s="65">
        <f t="shared" si="4"/>
        <v>0.49097222222222225</v>
      </c>
      <c r="F29" s="598">
        <f t="shared" si="5"/>
        <v>0.51319444444444451</v>
      </c>
      <c r="G29" s="598">
        <f t="shared" si="6"/>
        <v>0.5180555555555556</v>
      </c>
      <c r="H29" s="598">
        <f t="shared" si="7"/>
        <v>0.51944444444444449</v>
      </c>
      <c r="I29" s="598">
        <f t="shared" si="8"/>
        <v>0.5229166666666667</v>
      </c>
      <c r="J29" s="598">
        <f t="shared" si="9"/>
        <v>0.52638888888888891</v>
      </c>
      <c r="K29" s="598">
        <f t="shared" si="10"/>
        <v>0.53263888888888888</v>
      </c>
      <c r="L29" s="598">
        <f t="shared" si="11"/>
        <v>0.53611111111111109</v>
      </c>
      <c r="M29" s="598">
        <f t="shared" si="12"/>
        <v>0.54097222222222219</v>
      </c>
      <c r="N29" s="598">
        <f t="shared" si="13"/>
        <v>0.5444444444444444</v>
      </c>
      <c r="O29" s="598">
        <f t="shared" si="14"/>
        <v>0.54791666666666661</v>
      </c>
      <c r="P29" s="598">
        <f t="shared" si="15"/>
        <v>0.5527777777777777</v>
      </c>
      <c r="Q29" s="598">
        <f t="shared" si="16"/>
        <v>0.57499999999999996</v>
      </c>
      <c r="R29" s="258"/>
      <c r="S29" s="170">
        <f t="shared" si="18"/>
        <v>47.93</v>
      </c>
      <c r="T29" s="195">
        <f t="shared" si="3"/>
        <v>8.4027777777777701E-2</v>
      </c>
      <c r="U29" s="172">
        <f t="shared" si="2"/>
        <v>23.76694214876035</v>
      </c>
      <c r="V29" s="38">
        <f t="shared" si="17"/>
        <v>5.555555555555558E-2</v>
      </c>
    </row>
    <row r="30" spans="1:22" x14ac:dyDescent="0.25">
      <c r="B30" s="1718"/>
      <c r="C30" s="343">
        <v>7</v>
      </c>
      <c r="D30" s="345"/>
      <c r="E30" s="65">
        <f t="shared" si="4"/>
        <v>0.54652777777777783</v>
      </c>
      <c r="F30" s="598">
        <f t="shared" si="5"/>
        <v>0.56875000000000009</v>
      </c>
      <c r="G30" s="598">
        <f t="shared" si="6"/>
        <v>0.57361111111111118</v>
      </c>
      <c r="H30" s="598">
        <f t="shared" si="7"/>
        <v>0.57500000000000007</v>
      </c>
      <c r="I30" s="598">
        <f t="shared" si="8"/>
        <v>0.57847222222222228</v>
      </c>
      <c r="J30" s="598">
        <f t="shared" si="9"/>
        <v>0.58194444444444449</v>
      </c>
      <c r="K30" s="598">
        <f t="shared" si="10"/>
        <v>0.58819444444444446</v>
      </c>
      <c r="L30" s="598">
        <f t="shared" si="11"/>
        <v>0.59166666666666667</v>
      </c>
      <c r="M30" s="598">
        <f t="shared" si="12"/>
        <v>0.59652777777777777</v>
      </c>
      <c r="N30" s="598">
        <f t="shared" si="13"/>
        <v>0.6</v>
      </c>
      <c r="O30" s="598">
        <f t="shared" si="14"/>
        <v>0.60347222222222219</v>
      </c>
      <c r="P30" s="598">
        <f t="shared" si="15"/>
        <v>0.60833333333333328</v>
      </c>
      <c r="Q30" s="598">
        <f t="shared" si="16"/>
        <v>0.63055555555555554</v>
      </c>
      <c r="R30" s="258"/>
      <c r="S30" s="170">
        <f t="shared" si="18"/>
        <v>47.93</v>
      </c>
      <c r="T30" s="195">
        <f t="shared" si="3"/>
        <v>8.4027777777777701E-2</v>
      </c>
      <c r="U30" s="172">
        <f t="shared" si="2"/>
        <v>23.76694214876035</v>
      </c>
      <c r="V30" s="38">
        <f t="shared" si="17"/>
        <v>5.555555555555558E-2</v>
      </c>
    </row>
    <row r="31" spans="1:22" x14ac:dyDescent="0.25">
      <c r="B31" s="1718"/>
      <c r="C31" s="343">
        <v>8</v>
      </c>
      <c r="D31" s="345"/>
      <c r="E31" s="65">
        <f t="shared" si="4"/>
        <v>0.60208333333333341</v>
      </c>
      <c r="F31" s="598">
        <f t="shared" si="5"/>
        <v>0.62430555555555567</v>
      </c>
      <c r="G31" s="598">
        <f t="shared" si="6"/>
        <v>0.62916666666666676</v>
      </c>
      <c r="H31" s="598">
        <f t="shared" si="7"/>
        <v>0.63055555555555565</v>
      </c>
      <c r="I31" s="598">
        <f t="shared" si="8"/>
        <v>0.63402777777777786</v>
      </c>
      <c r="J31" s="598">
        <f t="shared" si="9"/>
        <v>0.63750000000000007</v>
      </c>
      <c r="K31" s="598">
        <f t="shared" si="10"/>
        <v>0.64375000000000004</v>
      </c>
      <c r="L31" s="598">
        <f t="shared" si="11"/>
        <v>0.64722222222222225</v>
      </c>
      <c r="M31" s="598">
        <f t="shared" si="12"/>
        <v>0.65208333333333335</v>
      </c>
      <c r="N31" s="598">
        <f t="shared" si="13"/>
        <v>0.65555555555555556</v>
      </c>
      <c r="O31" s="598">
        <f t="shared" si="14"/>
        <v>0.65902777777777777</v>
      </c>
      <c r="P31" s="598">
        <f t="shared" si="15"/>
        <v>0.66388888888888886</v>
      </c>
      <c r="Q31" s="598">
        <f t="shared" si="16"/>
        <v>0.68611111111111112</v>
      </c>
      <c r="R31" s="258"/>
      <c r="S31" s="170">
        <f t="shared" si="18"/>
        <v>47.93</v>
      </c>
      <c r="T31" s="195">
        <f t="shared" si="3"/>
        <v>8.4027777777777701E-2</v>
      </c>
      <c r="U31" s="172">
        <f t="shared" si="2"/>
        <v>23.76694214876035</v>
      </c>
      <c r="V31" s="38">
        <f t="shared" si="17"/>
        <v>5.555555555555558E-2</v>
      </c>
    </row>
    <row r="32" spans="1:22" x14ac:dyDescent="0.25">
      <c r="B32" s="1718"/>
      <c r="C32" s="343">
        <v>9</v>
      </c>
      <c r="D32" s="345"/>
      <c r="E32" s="65">
        <f t="shared" si="4"/>
        <v>0.65763888888888899</v>
      </c>
      <c r="F32" s="598">
        <f t="shared" si="5"/>
        <v>0.67986111111111125</v>
      </c>
      <c r="G32" s="598">
        <f t="shared" si="6"/>
        <v>0.68472222222222234</v>
      </c>
      <c r="H32" s="598">
        <f t="shared" si="7"/>
        <v>0.68611111111111123</v>
      </c>
      <c r="I32" s="598">
        <f t="shared" si="8"/>
        <v>0.68958333333333344</v>
      </c>
      <c r="J32" s="598">
        <f t="shared" si="9"/>
        <v>0.69305555555555565</v>
      </c>
      <c r="K32" s="598">
        <f t="shared" si="10"/>
        <v>0.69930555555555562</v>
      </c>
      <c r="L32" s="598">
        <f t="shared" si="11"/>
        <v>0.70277777777777783</v>
      </c>
      <c r="M32" s="598">
        <f t="shared" si="12"/>
        <v>0.70763888888888893</v>
      </c>
      <c r="N32" s="598">
        <f t="shared" si="13"/>
        <v>0.71111111111111114</v>
      </c>
      <c r="O32" s="598">
        <f t="shared" si="14"/>
        <v>0.71458333333333335</v>
      </c>
      <c r="P32" s="598">
        <f t="shared" si="15"/>
        <v>0.71944444444444444</v>
      </c>
      <c r="Q32" s="598">
        <f t="shared" si="16"/>
        <v>0.7416666666666667</v>
      </c>
      <c r="R32" s="258"/>
      <c r="S32" s="170">
        <f t="shared" si="18"/>
        <v>47.93</v>
      </c>
      <c r="T32" s="195">
        <f t="shared" si="3"/>
        <v>8.4027777777777701E-2</v>
      </c>
      <c r="U32" s="172">
        <f t="shared" si="2"/>
        <v>23.76694214876035</v>
      </c>
      <c r="V32" s="38">
        <f t="shared" si="17"/>
        <v>5.555555555555558E-2</v>
      </c>
    </row>
    <row r="33" spans="2:22" x14ac:dyDescent="0.25">
      <c r="B33" s="1718"/>
      <c r="C33" s="343">
        <v>10</v>
      </c>
      <c r="D33" s="345"/>
      <c r="E33" s="65">
        <f t="shared" si="4"/>
        <v>0.71319444444444458</v>
      </c>
      <c r="F33" s="598">
        <f t="shared" si="5"/>
        <v>0.73541666666666683</v>
      </c>
      <c r="G33" s="598">
        <f t="shared" si="6"/>
        <v>0.74027777777777792</v>
      </c>
      <c r="H33" s="598">
        <f t="shared" si="7"/>
        <v>0.74166666666666681</v>
      </c>
      <c r="I33" s="598">
        <f t="shared" si="8"/>
        <v>0.74513888888888902</v>
      </c>
      <c r="J33" s="598">
        <f t="shared" si="9"/>
        <v>0.74861111111111123</v>
      </c>
      <c r="K33" s="598">
        <f t="shared" si="10"/>
        <v>0.7548611111111112</v>
      </c>
      <c r="L33" s="598">
        <f t="shared" si="11"/>
        <v>0.75833333333333341</v>
      </c>
      <c r="M33" s="598">
        <f t="shared" si="12"/>
        <v>0.76319444444444451</v>
      </c>
      <c r="N33" s="598">
        <f t="shared" si="13"/>
        <v>0.76666666666666672</v>
      </c>
      <c r="O33" s="598">
        <f t="shared" si="14"/>
        <v>0.77013888888888893</v>
      </c>
      <c r="P33" s="598">
        <f t="shared" si="15"/>
        <v>0.77500000000000002</v>
      </c>
      <c r="Q33" s="598">
        <f t="shared" si="16"/>
        <v>0.79722222222222228</v>
      </c>
      <c r="R33" s="258"/>
      <c r="S33" s="170">
        <f t="shared" si="18"/>
        <v>47.93</v>
      </c>
      <c r="T33" s="195">
        <f t="shared" si="3"/>
        <v>8.4027777777777701E-2</v>
      </c>
      <c r="U33" s="172">
        <f t="shared" si="2"/>
        <v>23.76694214876035</v>
      </c>
      <c r="V33" s="38">
        <f t="shared" si="17"/>
        <v>5.555555555555558E-2</v>
      </c>
    </row>
    <row r="34" spans="2:22" x14ac:dyDescent="0.25">
      <c r="B34" s="1718"/>
      <c r="C34" s="343">
        <v>11</v>
      </c>
      <c r="D34" s="345"/>
      <c r="E34" s="65">
        <f t="shared" si="4"/>
        <v>0.76875000000000016</v>
      </c>
      <c r="F34" s="598">
        <f t="shared" si="5"/>
        <v>0.79097222222222241</v>
      </c>
      <c r="G34" s="598">
        <f t="shared" si="6"/>
        <v>0.7958333333333335</v>
      </c>
      <c r="H34" s="598">
        <f t="shared" si="7"/>
        <v>0.79722222222222239</v>
      </c>
      <c r="I34" s="598">
        <f t="shared" si="8"/>
        <v>0.8006944444444446</v>
      </c>
      <c r="J34" s="598">
        <f t="shared" si="9"/>
        <v>0.80416666666666681</v>
      </c>
      <c r="K34" s="598">
        <f t="shared" si="10"/>
        <v>0.81041666666666679</v>
      </c>
      <c r="L34" s="598">
        <f t="shared" si="11"/>
        <v>0.81388888888888899</v>
      </c>
      <c r="M34" s="598">
        <f t="shared" si="12"/>
        <v>0.81875000000000009</v>
      </c>
      <c r="N34" s="598">
        <f t="shared" si="13"/>
        <v>0.8222222222222223</v>
      </c>
      <c r="O34" s="598">
        <f t="shared" si="14"/>
        <v>0.82569444444444451</v>
      </c>
      <c r="P34" s="598">
        <f t="shared" si="15"/>
        <v>0.8305555555555556</v>
      </c>
      <c r="Q34" s="598">
        <f t="shared" si="16"/>
        <v>0.85277777777777786</v>
      </c>
      <c r="R34" s="258"/>
      <c r="S34" s="170">
        <f t="shared" si="18"/>
        <v>47.93</v>
      </c>
      <c r="T34" s="195">
        <f t="shared" si="3"/>
        <v>8.4027777777777701E-2</v>
      </c>
      <c r="U34" s="172">
        <f t="shared" si="2"/>
        <v>23.76694214876035</v>
      </c>
      <c r="V34" s="38">
        <f t="shared" si="17"/>
        <v>5.555555555555558E-2</v>
      </c>
    </row>
    <row r="35" spans="2:22" x14ac:dyDescent="0.25">
      <c r="B35" s="1718"/>
      <c r="C35" s="343">
        <v>12</v>
      </c>
      <c r="D35" s="345"/>
      <c r="E35" s="65">
        <f t="shared" si="4"/>
        <v>0.82430555555555574</v>
      </c>
      <c r="F35" s="598">
        <f t="shared" si="5"/>
        <v>0.84652777777777799</v>
      </c>
      <c r="G35" s="598">
        <f t="shared" si="6"/>
        <v>0.85138888888888908</v>
      </c>
      <c r="H35" s="598">
        <f t="shared" si="7"/>
        <v>0.85277777777777797</v>
      </c>
      <c r="I35" s="598">
        <f t="shared" si="8"/>
        <v>0.85625000000000018</v>
      </c>
      <c r="J35" s="598">
        <f t="shared" si="9"/>
        <v>0.85972222222222239</v>
      </c>
      <c r="K35" s="598">
        <f t="shared" si="10"/>
        <v>0.86597222222222237</v>
      </c>
      <c r="L35" s="598">
        <f t="shared" si="11"/>
        <v>0.86944444444444458</v>
      </c>
      <c r="M35" s="598">
        <f t="shared" si="12"/>
        <v>0.87430555555555567</v>
      </c>
      <c r="N35" s="598">
        <f t="shared" si="13"/>
        <v>0.87777777777777788</v>
      </c>
      <c r="O35" s="598">
        <f t="shared" si="14"/>
        <v>0.88125000000000009</v>
      </c>
      <c r="P35" s="598">
        <f t="shared" si="15"/>
        <v>0.88611111111111118</v>
      </c>
      <c r="Q35" s="598">
        <f t="shared" si="16"/>
        <v>0.90833333333333344</v>
      </c>
      <c r="R35" s="258"/>
      <c r="S35" s="170">
        <f t="shared" si="18"/>
        <v>47.93</v>
      </c>
      <c r="T35" s="195">
        <f t="shared" si="3"/>
        <v>8.4027777777777701E-2</v>
      </c>
      <c r="U35" s="172">
        <f t="shared" si="2"/>
        <v>23.76694214876035</v>
      </c>
      <c r="V35" s="38">
        <f t="shared" si="17"/>
        <v>5.555555555555558E-2</v>
      </c>
    </row>
    <row r="36" spans="2:22" ht="15.75" thickBot="1" x14ac:dyDescent="0.3">
      <c r="B36" s="1718"/>
      <c r="C36" s="346">
        <v>13</v>
      </c>
      <c r="D36" s="347"/>
      <c r="E36" s="68">
        <f t="shared" si="4"/>
        <v>0.87986111111111132</v>
      </c>
      <c r="F36" s="631">
        <f t="shared" si="5"/>
        <v>0.90208333333333357</v>
      </c>
      <c r="G36" s="631">
        <f t="shared" si="6"/>
        <v>0.90694444444444466</v>
      </c>
      <c r="H36" s="631">
        <f t="shared" si="7"/>
        <v>0.90833333333333355</v>
      </c>
      <c r="I36" s="631">
        <f t="shared" si="8"/>
        <v>0.91180555555555576</v>
      </c>
      <c r="J36" s="631">
        <f t="shared" si="9"/>
        <v>0.91527777777777797</v>
      </c>
      <c r="K36" s="631">
        <f t="shared" si="10"/>
        <v>0.92152777777777795</v>
      </c>
      <c r="L36" s="631">
        <f t="shared" si="11"/>
        <v>0.92500000000000016</v>
      </c>
      <c r="M36" s="631">
        <f t="shared" si="12"/>
        <v>0.92986111111111125</v>
      </c>
      <c r="N36" s="631">
        <f t="shared" si="13"/>
        <v>0.93333333333333346</v>
      </c>
      <c r="O36" s="631">
        <f t="shared" si="14"/>
        <v>0.93680555555555567</v>
      </c>
      <c r="P36" s="631">
        <f t="shared" si="15"/>
        <v>0.94166666666666676</v>
      </c>
      <c r="Q36" s="631">
        <f t="shared" si="16"/>
        <v>0.96388888888888902</v>
      </c>
      <c r="R36" s="677">
        <f>+Q36+A24</f>
        <v>1.0194444444444446</v>
      </c>
      <c r="S36" s="175">
        <f t="shared" si="18"/>
        <v>47.93</v>
      </c>
      <c r="T36" s="197">
        <f t="shared" si="3"/>
        <v>8.4027777777777701E-2</v>
      </c>
      <c r="U36" s="177">
        <f t="shared" si="2"/>
        <v>23.76694214876035</v>
      </c>
      <c r="V36" s="42">
        <f t="shared" si="17"/>
        <v>5.555555555555558E-2</v>
      </c>
    </row>
    <row r="37" spans="2:22" ht="15.75" thickBot="1" x14ac:dyDescent="0.3">
      <c r="B37" s="1719"/>
      <c r="C37" s="537">
        <v>14</v>
      </c>
      <c r="D37" s="572"/>
      <c r="E37" s="297">
        <f t="shared" si="4"/>
        <v>0.9354166666666669</v>
      </c>
      <c r="F37" s="478">
        <f>+E37+F18</f>
        <v>0.95625000000000027</v>
      </c>
      <c r="G37" s="478">
        <f t="shared" ref="G37:Q37" si="19">+F37+G18</f>
        <v>0.95972222222222248</v>
      </c>
      <c r="H37" s="478">
        <f t="shared" si="19"/>
        <v>0.96111111111111136</v>
      </c>
      <c r="I37" s="478">
        <f t="shared" si="19"/>
        <v>0.96458333333333357</v>
      </c>
      <c r="J37" s="478">
        <f t="shared" si="19"/>
        <v>0.96805555555555578</v>
      </c>
      <c r="K37" s="478">
        <f t="shared" si="19"/>
        <v>0.97152777777777799</v>
      </c>
      <c r="L37" s="478">
        <f t="shared" si="19"/>
        <v>0.9750000000000002</v>
      </c>
      <c r="M37" s="478">
        <f t="shared" si="19"/>
        <v>0.97916666666666685</v>
      </c>
      <c r="N37" s="478">
        <f t="shared" si="19"/>
        <v>0.98263888888888906</v>
      </c>
      <c r="O37" s="478">
        <f t="shared" si="19"/>
        <v>0.98541666666666683</v>
      </c>
      <c r="P37" s="478">
        <f t="shared" si="19"/>
        <v>0.98888888888888904</v>
      </c>
      <c r="Q37" s="478">
        <f t="shared" si="19"/>
        <v>1.0097222222222224</v>
      </c>
      <c r="R37" s="678">
        <f>+Q37+A24</f>
        <v>1.065277777777778</v>
      </c>
      <c r="S37" s="394">
        <f t="shared" si="18"/>
        <v>47.93</v>
      </c>
      <c r="T37" s="356">
        <f t="shared" si="3"/>
        <v>7.4305555555555514E-2</v>
      </c>
      <c r="U37" s="357">
        <f t="shared" si="2"/>
        <v>26.876635514018712</v>
      </c>
      <c r="V37" s="300">
        <f t="shared" si="17"/>
        <v>5.555555555555558E-2</v>
      </c>
    </row>
    <row r="38" spans="2:22" x14ac:dyDescent="0.25">
      <c r="B38" s="54"/>
      <c r="R38" s="74"/>
    </row>
    <row r="40" spans="2:22" x14ac:dyDescent="0.25">
      <c r="C40" s="180" t="s">
        <v>31</v>
      </c>
      <c r="D40" s="180"/>
      <c r="E40" s="181"/>
      <c r="F40" s="181"/>
      <c r="G40" s="182"/>
      <c r="H40" s="182"/>
      <c r="I40" s="183">
        <v>13</v>
      </c>
      <c r="J40" s="181"/>
    </row>
    <row r="41" spans="2:22" x14ac:dyDescent="0.25">
      <c r="C41" s="180" t="s">
        <v>32</v>
      </c>
      <c r="D41" s="180"/>
      <c r="E41" s="181"/>
      <c r="F41" s="181"/>
      <c r="G41" s="182"/>
      <c r="H41" s="182"/>
      <c r="I41" s="183">
        <v>1</v>
      </c>
      <c r="J41" s="181"/>
    </row>
    <row r="42" spans="2:22" x14ac:dyDescent="0.25">
      <c r="C42" s="180" t="s">
        <v>33</v>
      </c>
      <c r="D42" s="180"/>
      <c r="E42" s="181"/>
      <c r="F42" s="181"/>
      <c r="G42" s="182"/>
      <c r="H42" s="182"/>
      <c r="I42" s="183">
        <f>+I40+I41</f>
        <v>14</v>
      </c>
      <c r="J42" s="181"/>
    </row>
    <row r="43" spans="2:22" x14ac:dyDescent="0.25">
      <c r="C43" s="180" t="s">
        <v>34</v>
      </c>
      <c r="D43" s="180"/>
      <c r="E43" s="181"/>
      <c r="F43" s="181"/>
      <c r="G43" s="182"/>
      <c r="H43" s="182"/>
      <c r="I43" s="352">
        <f>+S22</f>
        <v>47.93</v>
      </c>
      <c r="K43" s="181" t="s">
        <v>35</v>
      </c>
    </row>
    <row r="44" spans="2:22" x14ac:dyDescent="0.25">
      <c r="C44" s="150" t="s">
        <v>36</v>
      </c>
      <c r="D44" s="150"/>
      <c r="E44" s="151"/>
      <c r="F44" s="151"/>
      <c r="G44" s="151"/>
      <c r="H44" s="151"/>
      <c r="I44" s="352">
        <v>66</v>
      </c>
      <c r="K44" s="181" t="s">
        <v>35</v>
      </c>
    </row>
    <row r="46" spans="2:22" ht="46.5" x14ac:dyDescent="0.7">
      <c r="G46" s="597"/>
    </row>
  </sheetData>
  <mergeCells count="12">
    <mergeCell ref="B23:V23"/>
    <mergeCell ref="B24:B37"/>
    <mergeCell ref="B14:V16"/>
    <mergeCell ref="B19:E19"/>
    <mergeCell ref="F19:Q19"/>
    <mergeCell ref="S19:S21"/>
    <mergeCell ref="T19:T22"/>
    <mergeCell ref="U19:U22"/>
    <mergeCell ref="V19:V22"/>
    <mergeCell ref="B20:D20"/>
    <mergeCell ref="B21:D21"/>
    <mergeCell ref="B22:D2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V44"/>
  <sheetViews>
    <sheetView view="pageBreakPreview" topLeftCell="A4" zoomScale="70" zoomScaleNormal="60" zoomScaleSheetLayoutView="70" workbookViewId="0">
      <selection activeCell="F7" sqref="F7"/>
    </sheetView>
  </sheetViews>
  <sheetFormatPr baseColWidth="10" defaultRowHeight="15" x14ac:dyDescent="0.25"/>
  <sheetData>
    <row r="3" spans="2:22" x14ac:dyDescent="0.25">
      <c r="B3" s="5" t="s">
        <v>0</v>
      </c>
      <c r="C3" s="6"/>
      <c r="D3" s="7"/>
      <c r="E3" s="7"/>
      <c r="F3" s="5" t="s">
        <v>1</v>
      </c>
      <c r="G3" s="7"/>
    </row>
    <row r="4" spans="2:22" x14ac:dyDescent="0.25">
      <c r="B4" s="8"/>
      <c r="C4" s="6"/>
      <c r="D4" s="7"/>
      <c r="E4" s="7"/>
      <c r="F4" s="73"/>
      <c r="G4" s="7"/>
    </row>
    <row r="5" spans="2:22" x14ac:dyDescent="0.25">
      <c r="B5" s="9" t="s">
        <v>2</v>
      </c>
      <c r="C5" s="6"/>
      <c r="D5" s="7"/>
      <c r="E5" s="7"/>
      <c r="F5" s="73">
        <v>200</v>
      </c>
      <c r="G5" s="7"/>
    </row>
    <row r="6" spans="2:22" x14ac:dyDescent="0.25">
      <c r="B6" s="6"/>
      <c r="C6" s="6"/>
      <c r="D6" s="7"/>
      <c r="E6" s="7"/>
      <c r="F6" s="73"/>
      <c r="G6" s="7"/>
    </row>
    <row r="7" spans="2:22" x14ac:dyDescent="0.25">
      <c r="B7" s="6" t="s">
        <v>3</v>
      </c>
      <c r="C7" s="6"/>
      <c r="D7" s="7"/>
      <c r="E7" s="7"/>
      <c r="F7" s="5" t="s">
        <v>403</v>
      </c>
      <c r="G7" s="7"/>
    </row>
    <row r="8" spans="2:22" x14ac:dyDescent="0.25">
      <c r="B8" s="6" t="s">
        <v>4</v>
      </c>
      <c r="C8" s="6"/>
      <c r="D8" s="7"/>
      <c r="E8" s="7"/>
      <c r="F8" s="5" t="s">
        <v>40</v>
      </c>
      <c r="G8" s="7"/>
    </row>
    <row r="9" spans="2:22" x14ac:dyDescent="0.25">
      <c r="B9" s="6" t="s">
        <v>6</v>
      </c>
      <c r="C9" s="10"/>
      <c r="D9" s="11"/>
      <c r="E9" s="7"/>
      <c r="F9" s="73">
        <v>232</v>
      </c>
      <c r="G9" s="7"/>
    </row>
    <row r="10" spans="2:22" x14ac:dyDescent="0.25">
      <c r="B10" s="6" t="s">
        <v>7</v>
      </c>
      <c r="C10" s="6"/>
      <c r="D10" s="7"/>
      <c r="E10" s="7"/>
      <c r="F10" s="9" t="s">
        <v>93</v>
      </c>
      <c r="G10" s="7"/>
    </row>
    <row r="11" spans="2:22" x14ac:dyDescent="0.25">
      <c r="B11" s="6" t="s">
        <v>9</v>
      </c>
      <c r="C11" s="6"/>
      <c r="D11" s="7"/>
      <c r="E11" s="7"/>
      <c r="F11" s="73">
        <v>232</v>
      </c>
      <c r="G11" s="7"/>
    </row>
    <row r="12" spans="2:22" x14ac:dyDescent="0.25">
      <c r="B12" s="6" t="s">
        <v>10</v>
      </c>
      <c r="C12" s="10"/>
      <c r="D12" s="11"/>
      <c r="E12" s="11"/>
      <c r="F12" s="5" t="s">
        <v>11</v>
      </c>
      <c r="G12" s="7"/>
    </row>
    <row r="13" spans="2:22" ht="15.75" thickBot="1" x14ac:dyDescent="0.3"/>
    <row r="14" spans="2:22" ht="15" customHeight="1" x14ac:dyDescent="0.25">
      <c r="B14" s="1580" t="s">
        <v>269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66"/>
    </row>
    <row r="15" spans="2:22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8"/>
    </row>
    <row r="16" spans="2:22" ht="15.75" thickBot="1" x14ac:dyDescent="0.3"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0"/>
      <c r="S16" s="1670"/>
      <c r="T16" s="1670"/>
      <c r="U16" s="1670"/>
      <c r="V16" s="1671"/>
    </row>
    <row r="17" spans="1:22" s="12" customFormat="1" ht="15.75" thickBot="1" x14ac:dyDescent="0.3">
      <c r="B17" s="353">
        <v>3.4722222222222224E-2</v>
      </c>
      <c r="C17" s="332"/>
      <c r="D17" s="332"/>
      <c r="E17" s="333">
        <v>1.7361111111111112E-2</v>
      </c>
      <c r="F17" s="283">
        <v>2.0833333333333332E-2</v>
      </c>
      <c r="G17" s="283">
        <v>3.472222222222222E-3</v>
      </c>
      <c r="H17" s="283">
        <v>1.3888888888888889E-3</v>
      </c>
      <c r="I17" s="283">
        <v>3.472222222222222E-3</v>
      </c>
      <c r="J17" s="283">
        <v>3.472222222222222E-3</v>
      </c>
      <c r="K17" s="283">
        <v>3.472222222222222E-3</v>
      </c>
      <c r="L17" s="283">
        <v>3.472222222222222E-3</v>
      </c>
      <c r="M17" s="283">
        <v>4.1666666666666666E-3</v>
      </c>
      <c r="N17" s="283">
        <v>3.472222222222222E-3</v>
      </c>
      <c r="O17" s="283">
        <v>2.7777777777777779E-3</v>
      </c>
      <c r="P17" s="283">
        <v>3.472222222222222E-3</v>
      </c>
      <c r="Q17" s="283">
        <v>2.0833333333333332E-2</v>
      </c>
      <c r="R17" s="283">
        <f>SUM(F17:Q17)</f>
        <v>7.4305555555555555E-2</v>
      </c>
    </row>
    <row r="18" spans="1:22" ht="15.75" thickBot="1" x14ac:dyDescent="0.3">
      <c r="B18" s="1515" t="s">
        <v>12</v>
      </c>
      <c r="C18" s="1549"/>
      <c r="D18" s="1549"/>
      <c r="E18" s="1516"/>
      <c r="F18" s="1515" t="s">
        <v>13</v>
      </c>
      <c r="G18" s="1549"/>
      <c r="H18" s="1549"/>
      <c r="I18" s="1549"/>
      <c r="J18" s="1549"/>
      <c r="K18" s="1549"/>
      <c r="L18" s="1549"/>
      <c r="M18" s="1549"/>
      <c r="N18" s="1549"/>
      <c r="O18" s="1549"/>
      <c r="P18" s="1549"/>
      <c r="Q18" s="1549"/>
      <c r="R18" s="201" t="s">
        <v>14</v>
      </c>
      <c r="S18" s="1513" t="s">
        <v>24</v>
      </c>
      <c r="T18" s="1517" t="s">
        <v>25</v>
      </c>
      <c r="U18" s="1513" t="s">
        <v>26</v>
      </c>
      <c r="V18" s="1513" t="s">
        <v>49</v>
      </c>
    </row>
    <row r="19" spans="1:22" ht="76.5" thickBot="1" x14ac:dyDescent="0.3">
      <c r="B19" s="1564" t="s">
        <v>15</v>
      </c>
      <c r="C19" s="1704"/>
      <c r="D19" s="1565"/>
      <c r="E19" s="56" t="s">
        <v>88</v>
      </c>
      <c r="F19" s="354" t="s">
        <v>94</v>
      </c>
      <c r="G19" s="355" t="s">
        <v>95</v>
      </c>
      <c r="H19" s="354" t="s">
        <v>96</v>
      </c>
      <c r="I19" s="354" t="s">
        <v>17</v>
      </c>
      <c r="J19" s="354" t="s">
        <v>18</v>
      </c>
      <c r="K19" s="355" t="s">
        <v>100</v>
      </c>
      <c r="L19" s="355" t="s">
        <v>98</v>
      </c>
      <c r="M19" s="354" t="s">
        <v>18</v>
      </c>
      <c r="N19" s="354" t="s">
        <v>17</v>
      </c>
      <c r="O19" s="354" t="s">
        <v>96</v>
      </c>
      <c r="P19" s="354" t="s">
        <v>94</v>
      </c>
      <c r="Q19" s="56" t="s">
        <v>91</v>
      </c>
      <c r="R19" s="219" t="s">
        <v>56</v>
      </c>
      <c r="S19" s="1514"/>
      <c r="T19" s="1550"/>
      <c r="U19" s="1514"/>
      <c r="V19" s="1514"/>
    </row>
    <row r="20" spans="1:22" ht="29.25" customHeight="1" thickBot="1" x14ac:dyDescent="0.3">
      <c r="B20" s="1508" t="s">
        <v>28</v>
      </c>
      <c r="C20" s="1509"/>
      <c r="D20" s="1510"/>
      <c r="E20" s="291">
        <v>11</v>
      </c>
      <c r="F20" s="59">
        <v>5.82</v>
      </c>
      <c r="G20" s="59">
        <v>5.81</v>
      </c>
      <c r="H20" s="59">
        <v>3.21</v>
      </c>
      <c r="I20" s="59">
        <v>3.5</v>
      </c>
      <c r="J20" s="59">
        <v>2</v>
      </c>
      <c r="K20" s="59">
        <v>3.19</v>
      </c>
      <c r="L20" s="59">
        <v>0.7</v>
      </c>
      <c r="M20" s="59">
        <v>1.2</v>
      </c>
      <c r="N20" s="59">
        <v>2.5</v>
      </c>
      <c r="O20" s="59">
        <v>2</v>
      </c>
      <c r="P20" s="59">
        <v>3.5</v>
      </c>
      <c r="Q20" s="59">
        <v>3.21</v>
      </c>
      <c r="R20" s="293">
        <v>11</v>
      </c>
      <c r="S20" s="1519"/>
      <c r="T20" s="1550"/>
      <c r="U20" s="1514"/>
      <c r="V20" s="1514"/>
    </row>
    <row r="21" spans="1:22" ht="27" customHeight="1" thickBot="1" x14ac:dyDescent="0.3">
      <c r="B21" s="1536" t="s">
        <v>29</v>
      </c>
      <c r="C21" s="1537"/>
      <c r="D21" s="1538"/>
      <c r="E21" s="206">
        <f>+E20</f>
        <v>11</v>
      </c>
      <c r="F21" s="228">
        <f t="shared" ref="F21:R21" si="0">+F20</f>
        <v>5.82</v>
      </c>
      <c r="G21" s="228">
        <f t="shared" si="0"/>
        <v>5.81</v>
      </c>
      <c r="H21" s="228">
        <f t="shared" si="0"/>
        <v>3.21</v>
      </c>
      <c r="I21" s="228">
        <f t="shared" si="0"/>
        <v>3.5</v>
      </c>
      <c r="J21" s="228">
        <f t="shared" si="0"/>
        <v>2</v>
      </c>
      <c r="K21" s="228">
        <f t="shared" si="0"/>
        <v>3.19</v>
      </c>
      <c r="L21" s="228">
        <f t="shared" si="0"/>
        <v>0.7</v>
      </c>
      <c r="M21" s="228">
        <f t="shared" si="0"/>
        <v>1.2</v>
      </c>
      <c r="N21" s="228">
        <f t="shared" si="0"/>
        <v>2.5</v>
      </c>
      <c r="O21" s="228">
        <f t="shared" si="0"/>
        <v>2</v>
      </c>
      <c r="P21" s="228">
        <f t="shared" si="0"/>
        <v>3.5</v>
      </c>
      <c r="Q21" s="228">
        <f t="shared" si="0"/>
        <v>3.21</v>
      </c>
      <c r="R21" s="294">
        <f t="shared" si="0"/>
        <v>11</v>
      </c>
      <c r="S21" s="193">
        <v>47.93</v>
      </c>
      <c r="T21" s="1550"/>
      <c r="U21" s="1514"/>
      <c r="V21" s="1514"/>
    </row>
    <row r="22" spans="1:22" ht="15.75" thickBot="1" x14ac:dyDescent="0.3">
      <c r="B22" s="1640" t="s">
        <v>48</v>
      </c>
      <c r="C22" s="1607"/>
      <c r="D22" s="1607"/>
      <c r="E22" s="1607"/>
      <c r="F22" s="1607"/>
      <c r="G22" s="1607"/>
      <c r="H22" s="1607"/>
      <c r="I22" s="1607"/>
      <c r="J22" s="1607"/>
      <c r="K22" s="1607"/>
      <c r="L22" s="1607"/>
      <c r="M22" s="1607"/>
      <c r="N22" s="1607"/>
      <c r="O22" s="1607"/>
      <c r="P22" s="1607"/>
      <c r="Q22" s="1607"/>
      <c r="R22" s="1607"/>
      <c r="S22" s="1607"/>
      <c r="T22" s="1607"/>
      <c r="U22" s="1607"/>
      <c r="V22" s="1609"/>
    </row>
    <row r="23" spans="1:22" ht="15" customHeight="1" x14ac:dyDescent="0.25">
      <c r="A23" s="54">
        <v>5.9027777777777783E-2</v>
      </c>
      <c r="B23" s="1641" t="s">
        <v>30</v>
      </c>
      <c r="C23" s="240">
        <v>1</v>
      </c>
      <c r="D23" s="571">
        <f>+E23-A23</f>
        <v>0.17013888888888887</v>
      </c>
      <c r="E23" s="635">
        <v>0.22916666666666666</v>
      </c>
      <c r="F23" s="62">
        <f>+E23+$F$17</f>
        <v>0.25</v>
      </c>
      <c r="G23" s="62">
        <f>+F23+$G$17</f>
        <v>0.25347222222222221</v>
      </c>
      <c r="H23" s="62">
        <f>+G23+$H$17</f>
        <v>0.25486111111111109</v>
      </c>
      <c r="I23" s="62">
        <f>+H23+$I$17</f>
        <v>0.2583333333333333</v>
      </c>
      <c r="J23" s="62">
        <f>+I23+$J$17</f>
        <v>0.26180555555555551</v>
      </c>
      <c r="K23" s="62">
        <f>+J23+$K$17</f>
        <v>0.26527777777777772</v>
      </c>
      <c r="L23" s="62">
        <f>+K23+$L$17</f>
        <v>0.26874999999999993</v>
      </c>
      <c r="M23" s="62">
        <f>+L23+$M$17</f>
        <v>0.27291666666666659</v>
      </c>
      <c r="N23" s="62">
        <f>+M23+$N$17</f>
        <v>0.2763888888888888</v>
      </c>
      <c r="O23" s="62">
        <f>+N23+$O$17</f>
        <v>0.27916666666666656</v>
      </c>
      <c r="P23" s="62">
        <f>+O23+$P$17</f>
        <v>0.28263888888888877</v>
      </c>
      <c r="Q23" s="46">
        <f>+P23+$Q$17</f>
        <v>0.30347222222222209</v>
      </c>
      <c r="R23" s="326"/>
      <c r="S23" s="44">
        <f>+S21</f>
        <v>47.93</v>
      </c>
      <c r="T23" s="194">
        <f>+Q23-E23</f>
        <v>7.430555555555543E-2</v>
      </c>
      <c r="U23" s="169">
        <f t="shared" ref="U23:U34" si="1">60*$I$40/(T23*60*24)</f>
        <v>26.876635514018737</v>
      </c>
      <c r="V23" s="79"/>
    </row>
    <row r="24" spans="1:22" x14ac:dyDescent="0.25">
      <c r="B24" s="1642"/>
      <c r="C24" s="235">
        <v>2</v>
      </c>
      <c r="D24" s="344">
        <f>+E24-A23</f>
        <v>0.22916666666666663</v>
      </c>
      <c r="E24" s="632">
        <f>+E23+$A$23</f>
        <v>0.28819444444444442</v>
      </c>
      <c r="F24" s="65">
        <f t="shared" ref="F24:F34" si="2">+E24+$F$17</f>
        <v>0.30902777777777773</v>
      </c>
      <c r="G24" s="65">
        <f t="shared" ref="G24:G34" si="3">+F24+$G$17</f>
        <v>0.31249999999999994</v>
      </c>
      <c r="H24" s="65">
        <f t="shared" ref="H24:H34" si="4">+G24+$H$17</f>
        <v>0.31388888888888883</v>
      </c>
      <c r="I24" s="65">
        <f t="shared" ref="I24:I34" si="5">+H24+$I$17</f>
        <v>0.31736111111111104</v>
      </c>
      <c r="J24" s="65">
        <f t="shared" ref="J24:J34" si="6">+I24+$J$17</f>
        <v>0.32083333333333325</v>
      </c>
      <c r="K24" s="65">
        <f t="shared" ref="K24:K34" si="7">+J24+$K$17</f>
        <v>0.32430555555555546</v>
      </c>
      <c r="L24" s="65">
        <f t="shared" ref="L24:L34" si="8">+K24+$L$17</f>
        <v>0.32777777777777767</v>
      </c>
      <c r="M24" s="65">
        <f t="shared" ref="M24:M34" si="9">+L24+$M$17</f>
        <v>0.33194444444444432</v>
      </c>
      <c r="N24" s="65">
        <f t="shared" ref="N24:N34" si="10">+M24+$N$17</f>
        <v>0.33541666666666653</v>
      </c>
      <c r="O24" s="65">
        <f t="shared" ref="O24:O34" si="11">+N24+$O$17</f>
        <v>0.3381944444444443</v>
      </c>
      <c r="P24" s="65">
        <f t="shared" ref="P24:P34" si="12">+O24+$P$17</f>
        <v>0.34166666666666651</v>
      </c>
      <c r="Q24" s="50">
        <f t="shared" ref="Q24:Q34" si="13">+P24+$Q$17</f>
        <v>0.36249999999999982</v>
      </c>
      <c r="R24" s="327"/>
      <c r="S24" s="48">
        <f>+S21</f>
        <v>47.93</v>
      </c>
      <c r="T24" s="195">
        <f t="shared" ref="T24:T34" si="14">+Q24-E24</f>
        <v>7.4305555555555403E-2</v>
      </c>
      <c r="U24" s="172">
        <f t="shared" si="1"/>
        <v>26.876635514018751</v>
      </c>
      <c r="V24" s="38">
        <f>+E24-E23</f>
        <v>5.9027777777777762E-2</v>
      </c>
    </row>
    <row r="25" spans="1:22" x14ac:dyDescent="0.25">
      <c r="B25" s="1642"/>
      <c r="C25" s="235">
        <v>3</v>
      </c>
      <c r="D25" s="344"/>
      <c r="E25" s="632">
        <f t="shared" ref="E25:E33" si="15">+E24+$A$23</f>
        <v>0.34722222222222221</v>
      </c>
      <c r="F25" s="65">
        <f t="shared" si="2"/>
        <v>0.36805555555555552</v>
      </c>
      <c r="G25" s="65">
        <f t="shared" si="3"/>
        <v>0.37152777777777773</v>
      </c>
      <c r="H25" s="65">
        <f t="shared" si="4"/>
        <v>0.37291666666666662</v>
      </c>
      <c r="I25" s="65">
        <f t="shared" si="5"/>
        <v>0.37638888888888883</v>
      </c>
      <c r="J25" s="65">
        <f t="shared" si="6"/>
        <v>0.37986111111111104</v>
      </c>
      <c r="K25" s="65">
        <f t="shared" si="7"/>
        <v>0.38333333333333325</v>
      </c>
      <c r="L25" s="65">
        <f t="shared" si="8"/>
        <v>0.38680555555555546</v>
      </c>
      <c r="M25" s="65">
        <f t="shared" si="9"/>
        <v>0.39097222222222211</v>
      </c>
      <c r="N25" s="65">
        <f t="shared" si="10"/>
        <v>0.39444444444444432</v>
      </c>
      <c r="O25" s="65">
        <f t="shared" si="11"/>
        <v>0.39722222222222209</v>
      </c>
      <c r="P25" s="65">
        <f t="shared" si="12"/>
        <v>0.4006944444444443</v>
      </c>
      <c r="Q25" s="50">
        <f t="shared" si="13"/>
        <v>0.42152777777777761</v>
      </c>
      <c r="R25" s="327"/>
      <c r="S25" s="48">
        <f>+S24</f>
        <v>47.93</v>
      </c>
      <c r="T25" s="195">
        <f t="shared" si="14"/>
        <v>7.4305555555555403E-2</v>
      </c>
      <c r="U25" s="172">
        <f t="shared" si="1"/>
        <v>26.876635514018751</v>
      </c>
      <c r="V25" s="38">
        <f t="shared" ref="V25:V34" si="16">+E25-E24</f>
        <v>5.902777777777779E-2</v>
      </c>
    </row>
    <row r="26" spans="1:22" x14ac:dyDescent="0.25">
      <c r="B26" s="1642"/>
      <c r="C26" s="235">
        <v>4</v>
      </c>
      <c r="D26" s="329"/>
      <c r="E26" s="632">
        <f t="shared" si="15"/>
        <v>0.40625</v>
      </c>
      <c r="F26" s="65">
        <f t="shared" si="2"/>
        <v>0.42708333333333331</v>
      </c>
      <c r="G26" s="65">
        <f t="shared" si="3"/>
        <v>0.43055555555555552</v>
      </c>
      <c r="H26" s="65">
        <f t="shared" si="4"/>
        <v>0.43194444444444441</v>
      </c>
      <c r="I26" s="65">
        <f t="shared" si="5"/>
        <v>0.43541666666666662</v>
      </c>
      <c r="J26" s="65">
        <f t="shared" si="6"/>
        <v>0.43888888888888883</v>
      </c>
      <c r="K26" s="65">
        <f t="shared" si="7"/>
        <v>0.44236111111111104</v>
      </c>
      <c r="L26" s="65">
        <f t="shared" si="8"/>
        <v>0.44583333333333325</v>
      </c>
      <c r="M26" s="65">
        <f t="shared" si="9"/>
        <v>0.4499999999999999</v>
      </c>
      <c r="N26" s="65">
        <f t="shared" si="10"/>
        <v>0.45347222222222211</v>
      </c>
      <c r="O26" s="65">
        <f t="shared" si="11"/>
        <v>0.45624999999999988</v>
      </c>
      <c r="P26" s="65">
        <f t="shared" si="12"/>
        <v>0.45972222222222209</v>
      </c>
      <c r="Q26" s="50">
        <f t="shared" si="13"/>
        <v>0.4805555555555554</v>
      </c>
      <c r="R26" s="327"/>
      <c r="S26" s="48">
        <f t="shared" ref="S26:S34" si="17">+S23</f>
        <v>47.93</v>
      </c>
      <c r="T26" s="195">
        <f t="shared" si="14"/>
        <v>7.4305555555555403E-2</v>
      </c>
      <c r="U26" s="172">
        <f t="shared" si="1"/>
        <v>26.876635514018751</v>
      </c>
      <c r="V26" s="38">
        <f t="shared" si="16"/>
        <v>5.902777777777779E-2</v>
      </c>
    </row>
    <row r="27" spans="1:22" x14ac:dyDescent="0.25">
      <c r="B27" s="1642"/>
      <c r="C27" s="235">
        <v>5</v>
      </c>
      <c r="D27" s="329"/>
      <c r="E27" s="632">
        <f t="shared" si="15"/>
        <v>0.46527777777777779</v>
      </c>
      <c r="F27" s="65">
        <f t="shared" si="2"/>
        <v>0.4861111111111111</v>
      </c>
      <c r="G27" s="65">
        <f t="shared" si="3"/>
        <v>0.48958333333333331</v>
      </c>
      <c r="H27" s="65">
        <f t="shared" si="4"/>
        <v>0.4909722222222222</v>
      </c>
      <c r="I27" s="65">
        <f t="shared" si="5"/>
        <v>0.49444444444444441</v>
      </c>
      <c r="J27" s="65">
        <f t="shared" si="6"/>
        <v>0.49791666666666662</v>
      </c>
      <c r="K27" s="65">
        <f t="shared" si="7"/>
        <v>0.50138888888888888</v>
      </c>
      <c r="L27" s="65">
        <f t="shared" si="8"/>
        <v>0.50486111111111109</v>
      </c>
      <c r="M27" s="65">
        <f t="shared" si="9"/>
        <v>0.50902777777777775</v>
      </c>
      <c r="N27" s="65">
        <f t="shared" si="10"/>
        <v>0.51249999999999996</v>
      </c>
      <c r="O27" s="65">
        <f t="shared" si="11"/>
        <v>0.51527777777777772</v>
      </c>
      <c r="P27" s="65">
        <f t="shared" si="12"/>
        <v>0.51874999999999993</v>
      </c>
      <c r="Q27" s="50">
        <f t="shared" si="13"/>
        <v>0.5395833333333333</v>
      </c>
      <c r="R27" s="327"/>
      <c r="S27" s="48">
        <f t="shared" si="17"/>
        <v>47.93</v>
      </c>
      <c r="T27" s="195">
        <f t="shared" si="14"/>
        <v>7.4305555555555514E-2</v>
      </c>
      <c r="U27" s="172">
        <f t="shared" si="1"/>
        <v>26.876635514018712</v>
      </c>
      <c r="V27" s="38">
        <f t="shared" si="16"/>
        <v>5.902777777777779E-2</v>
      </c>
    </row>
    <row r="28" spans="1:22" x14ac:dyDescent="0.25">
      <c r="B28" s="1642"/>
      <c r="C28" s="235">
        <v>6</v>
      </c>
      <c r="D28" s="329"/>
      <c r="E28" s="632">
        <f t="shared" si="15"/>
        <v>0.52430555555555558</v>
      </c>
      <c r="F28" s="65">
        <f t="shared" si="2"/>
        <v>0.54513888888888895</v>
      </c>
      <c r="G28" s="65">
        <f t="shared" si="3"/>
        <v>0.54861111111111116</v>
      </c>
      <c r="H28" s="65">
        <f t="shared" si="4"/>
        <v>0.55000000000000004</v>
      </c>
      <c r="I28" s="65">
        <f t="shared" si="5"/>
        <v>0.55347222222222225</v>
      </c>
      <c r="J28" s="65">
        <f t="shared" si="6"/>
        <v>0.55694444444444446</v>
      </c>
      <c r="K28" s="65">
        <f t="shared" si="7"/>
        <v>0.56041666666666667</v>
      </c>
      <c r="L28" s="65">
        <f t="shared" si="8"/>
        <v>0.56388888888888888</v>
      </c>
      <c r="M28" s="65">
        <f t="shared" si="9"/>
        <v>0.56805555555555554</v>
      </c>
      <c r="N28" s="65">
        <f t="shared" si="10"/>
        <v>0.57152777777777775</v>
      </c>
      <c r="O28" s="65">
        <f t="shared" si="11"/>
        <v>0.57430555555555551</v>
      </c>
      <c r="P28" s="65">
        <f t="shared" si="12"/>
        <v>0.57777777777777772</v>
      </c>
      <c r="Q28" s="50">
        <f t="shared" si="13"/>
        <v>0.59861111111111109</v>
      </c>
      <c r="R28" s="327"/>
      <c r="S28" s="48">
        <f t="shared" si="17"/>
        <v>47.93</v>
      </c>
      <c r="T28" s="195">
        <f t="shared" si="14"/>
        <v>7.4305555555555514E-2</v>
      </c>
      <c r="U28" s="172">
        <f t="shared" si="1"/>
        <v>26.876635514018712</v>
      </c>
      <c r="V28" s="38">
        <f t="shared" si="16"/>
        <v>5.902777777777779E-2</v>
      </c>
    </row>
    <row r="29" spans="1:22" x14ac:dyDescent="0.25">
      <c r="B29" s="1642"/>
      <c r="C29" s="235">
        <v>7</v>
      </c>
      <c r="D29" s="329"/>
      <c r="E29" s="632">
        <f t="shared" si="15"/>
        <v>0.58333333333333337</v>
      </c>
      <c r="F29" s="65">
        <f t="shared" si="2"/>
        <v>0.60416666666666674</v>
      </c>
      <c r="G29" s="65">
        <f t="shared" si="3"/>
        <v>0.60763888888888895</v>
      </c>
      <c r="H29" s="65">
        <f t="shared" si="4"/>
        <v>0.60902777777777783</v>
      </c>
      <c r="I29" s="65">
        <f t="shared" si="5"/>
        <v>0.61250000000000004</v>
      </c>
      <c r="J29" s="65">
        <f t="shared" si="6"/>
        <v>0.61597222222222225</v>
      </c>
      <c r="K29" s="65">
        <f t="shared" si="7"/>
        <v>0.61944444444444446</v>
      </c>
      <c r="L29" s="65">
        <f t="shared" si="8"/>
        <v>0.62291666666666667</v>
      </c>
      <c r="M29" s="65">
        <f t="shared" si="9"/>
        <v>0.62708333333333333</v>
      </c>
      <c r="N29" s="65">
        <f t="shared" si="10"/>
        <v>0.63055555555555554</v>
      </c>
      <c r="O29" s="65">
        <f t="shared" si="11"/>
        <v>0.6333333333333333</v>
      </c>
      <c r="P29" s="65">
        <f t="shared" si="12"/>
        <v>0.63680555555555551</v>
      </c>
      <c r="Q29" s="50">
        <f t="shared" si="13"/>
        <v>0.65763888888888888</v>
      </c>
      <c r="R29" s="327"/>
      <c r="S29" s="48">
        <f t="shared" si="17"/>
        <v>47.93</v>
      </c>
      <c r="T29" s="195">
        <f t="shared" si="14"/>
        <v>7.4305555555555514E-2</v>
      </c>
      <c r="U29" s="172">
        <f t="shared" si="1"/>
        <v>26.876635514018712</v>
      </c>
      <c r="V29" s="38">
        <f t="shared" si="16"/>
        <v>5.902777777777779E-2</v>
      </c>
    </row>
    <row r="30" spans="1:22" x14ac:dyDescent="0.25">
      <c r="B30" s="1642"/>
      <c r="C30" s="235">
        <v>8</v>
      </c>
      <c r="D30" s="329"/>
      <c r="E30" s="632">
        <f t="shared" si="15"/>
        <v>0.64236111111111116</v>
      </c>
      <c r="F30" s="65">
        <f t="shared" si="2"/>
        <v>0.66319444444444453</v>
      </c>
      <c r="G30" s="65">
        <f t="shared" si="3"/>
        <v>0.66666666666666674</v>
      </c>
      <c r="H30" s="65">
        <f t="shared" si="4"/>
        <v>0.66805555555555562</v>
      </c>
      <c r="I30" s="65">
        <f t="shared" si="5"/>
        <v>0.67152777777777783</v>
      </c>
      <c r="J30" s="65">
        <f t="shared" si="6"/>
        <v>0.67500000000000004</v>
      </c>
      <c r="K30" s="65">
        <f t="shared" si="7"/>
        <v>0.67847222222222225</v>
      </c>
      <c r="L30" s="65">
        <f t="shared" si="8"/>
        <v>0.68194444444444446</v>
      </c>
      <c r="M30" s="65">
        <f t="shared" si="9"/>
        <v>0.68611111111111112</v>
      </c>
      <c r="N30" s="65">
        <f t="shared" si="10"/>
        <v>0.68958333333333333</v>
      </c>
      <c r="O30" s="65">
        <f t="shared" si="11"/>
        <v>0.69236111111111109</v>
      </c>
      <c r="P30" s="65">
        <f t="shared" si="12"/>
        <v>0.6958333333333333</v>
      </c>
      <c r="Q30" s="50">
        <f t="shared" si="13"/>
        <v>0.71666666666666667</v>
      </c>
      <c r="R30" s="327"/>
      <c r="S30" s="48">
        <f t="shared" si="17"/>
        <v>47.93</v>
      </c>
      <c r="T30" s="195">
        <f t="shared" si="14"/>
        <v>7.4305555555555514E-2</v>
      </c>
      <c r="U30" s="172">
        <f t="shared" si="1"/>
        <v>26.876635514018712</v>
      </c>
      <c r="V30" s="38">
        <f t="shared" si="16"/>
        <v>5.902777777777779E-2</v>
      </c>
    </row>
    <row r="31" spans="1:22" x14ac:dyDescent="0.25">
      <c r="B31" s="1642"/>
      <c r="C31" s="235">
        <v>9</v>
      </c>
      <c r="D31" s="329"/>
      <c r="E31" s="632">
        <f t="shared" si="15"/>
        <v>0.70138888888888895</v>
      </c>
      <c r="F31" s="65">
        <f t="shared" si="2"/>
        <v>0.72222222222222232</v>
      </c>
      <c r="G31" s="65">
        <f t="shared" si="3"/>
        <v>0.72569444444444453</v>
      </c>
      <c r="H31" s="65">
        <f t="shared" si="4"/>
        <v>0.72708333333333341</v>
      </c>
      <c r="I31" s="65">
        <f t="shared" si="5"/>
        <v>0.73055555555555562</v>
      </c>
      <c r="J31" s="65">
        <f t="shared" si="6"/>
        <v>0.73402777777777783</v>
      </c>
      <c r="K31" s="65">
        <f t="shared" si="7"/>
        <v>0.73750000000000004</v>
      </c>
      <c r="L31" s="65">
        <f t="shared" si="8"/>
        <v>0.74097222222222225</v>
      </c>
      <c r="M31" s="65">
        <f t="shared" si="9"/>
        <v>0.74513888888888891</v>
      </c>
      <c r="N31" s="65">
        <f t="shared" si="10"/>
        <v>0.74861111111111112</v>
      </c>
      <c r="O31" s="65">
        <f t="shared" si="11"/>
        <v>0.75138888888888888</v>
      </c>
      <c r="P31" s="65">
        <f t="shared" si="12"/>
        <v>0.75486111111111109</v>
      </c>
      <c r="Q31" s="50">
        <f t="shared" si="13"/>
        <v>0.77569444444444446</v>
      </c>
      <c r="R31" s="327"/>
      <c r="S31" s="48">
        <f t="shared" si="17"/>
        <v>47.93</v>
      </c>
      <c r="T31" s="195">
        <f t="shared" si="14"/>
        <v>7.4305555555555514E-2</v>
      </c>
      <c r="U31" s="172">
        <f t="shared" si="1"/>
        <v>26.876635514018712</v>
      </c>
      <c r="V31" s="38">
        <f t="shared" si="16"/>
        <v>5.902777777777779E-2</v>
      </c>
    </row>
    <row r="32" spans="1:22" x14ac:dyDescent="0.25">
      <c r="B32" s="1642"/>
      <c r="C32" s="235">
        <v>10</v>
      </c>
      <c r="D32" s="329"/>
      <c r="E32" s="632">
        <f t="shared" si="15"/>
        <v>0.76041666666666674</v>
      </c>
      <c r="F32" s="65">
        <f t="shared" si="2"/>
        <v>0.78125000000000011</v>
      </c>
      <c r="G32" s="65">
        <f t="shared" si="3"/>
        <v>0.78472222222222232</v>
      </c>
      <c r="H32" s="65">
        <f t="shared" si="4"/>
        <v>0.7861111111111112</v>
      </c>
      <c r="I32" s="65">
        <f t="shared" si="5"/>
        <v>0.78958333333333341</v>
      </c>
      <c r="J32" s="65">
        <f t="shared" si="6"/>
        <v>0.79305555555555562</v>
      </c>
      <c r="K32" s="65">
        <f t="shared" si="7"/>
        <v>0.79652777777777783</v>
      </c>
      <c r="L32" s="65">
        <f t="shared" si="8"/>
        <v>0.8</v>
      </c>
      <c r="M32" s="65">
        <f t="shared" si="9"/>
        <v>0.8041666666666667</v>
      </c>
      <c r="N32" s="65">
        <f t="shared" si="10"/>
        <v>0.80763888888888891</v>
      </c>
      <c r="O32" s="65">
        <f t="shared" si="11"/>
        <v>0.81041666666666667</v>
      </c>
      <c r="P32" s="65">
        <f t="shared" si="12"/>
        <v>0.81388888888888888</v>
      </c>
      <c r="Q32" s="50">
        <f t="shared" si="13"/>
        <v>0.83472222222222225</v>
      </c>
      <c r="R32" s="327"/>
      <c r="S32" s="48">
        <f t="shared" si="17"/>
        <v>47.93</v>
      </c>
      <c r="T32" s="195">
        <f t="shared" si="14"/>
        <v>7.4305555555555514E-2</v>
      </c>
      <c r="U32" s="172">
        <f t="shared" si="1"/>
        <v>26.876635514018712</v>
      </c>
      <c r="V32" s="38">
        <f t="shared" si="16"/>
        <v>5.902777777777779E-2</v>
      </c>
    </row>
    <row r="33" spans="2:22" ht="15.75" thickBot="1" x14ac:dyDescent="0.3">
      <c r="B33" s="1642"/>
      <c r="C33" s="238">
        <v>11</v>
      </c>
      <c r="D33" s="675"/>
      <c r="E33" s="633">
        <f t="shared" si="15"/>
        <v>0.81944444444444453</v>
      </c>
      <c r="F33" s="68">
        <f t="shared" si="2"/>
        <v>0.8402777777777779</v>
      </c>
      <c r="G33" s="68">
        <f t="shared" si="3"/>
        <v>0.84375000000000011</v>
      </c>
      <c r="H33" s="68">
        <f t="shared" si="4"/>
        <v>0.84513888888888899</v>
      </c>
      <c r="I33" s="68">
        <f t="shared" si="5"/>
        <v>0.8486111111111112</v>
      </c>
      <c r="J33" s="68">
        <f t="shared" si="6"/>
        <v>0.85208333333333341</v>
      </c>
      <c r="K33" s="68">
        <f t="shared" si="7"/>
        <v>0.85555555555555562</v>
      </c>
      <c r="L33" s="68">
        <f t="shared" si="8"/>
        <v>0.85902777777777783</v>
      </c>
      <c r="M33" s="68">
        <f t="shared" si="9"/>
        <v>0.86319444444444449</v>
      </c>
      <c r="N33" s="68">
        <f t="shared" si="10"/>
        <v>0.8666666666666667</v>
      </c>
      <c r="O33" s="68">
        <f t="shared" si="11"/>
        <v>0.86944444444444446</v>
      </c>
      <c r="P33" s="68">
        <f t="shared" si="12"/>
        <v>0.87291666666666667</v>
      </c>
      <c r="Q33" s="70">
        <f t="shared" si="13"/>
        <v>0.89375000000000004</v>
      </c>
      <c r="R33" s="703">
        <f>+Q33+A23</f>
        <v>0.95277777777777783</v>
      </c>
      <c r="S33" s="196">
        <f t="shared" si="17"/>
        <v>47.93</v>
      </c>
      <c r="T33" s="197">
        <f t="shared" si="14"/>
        <v>7.4305555555555514E-2</v>
      </c>
      <c r="U33" s="177">
        <f t="shared" si="1"/>
        <v>26.876635514018712</v>
      </c>
      <c r="V33" s="42">
        <f t="shared" si="16"/>
        <v>5.902777777777779E-2</v>
      </c>
    </row>
    <row r="34" spans="2:22" ht="15.75" thickBot="1" x14ac:dyDescent="0.3">
      <c r="B34" s="1688"/>
      <c r="C34" s="296">
        <v>12</v>
      </c>
      <c r="D34" s="738"/>
      <c r="E34" s="634">
        <v>0.88888888888888884</v>
      </c>
      <c r="F34" s="297">
        <f t="shared" si="2"/>
        <v>0.90972222222222221</v>
      </c>
      <c r="G34" s="297">
        <f t="shared" si="3"/>
        <v>0.91319444444444442</v>
      </c>
      <c r="H34" s="297">
        <f t="shared" si="4"/>
        <v>0.9145833333333333</v>
      </c>
      <c r="I34" s="297">
        <f t="shared" si="5"/>
        <v>0.91805555555555551</v>
      </c>
      <c r="J34" s="297">
        <f t="shared" si="6"/>
        <v>0.92152777777777772</v>
      </c>
      <c r="K34" s="297">
        <f t="shared" si="7"/>
        <v>0.92499999999999993</v>
      </c>
      <c r="L34" s="297">
        <f t="shared" si="8"/>
        <v>0.92847222222222214</v>
      </c>
      <c r="M34" s="297">
        <f t="shared" si="9"/>
        <v>0.9326388888888888</v>
      </c>
      <c r="N34" s="297">
        <f t="shared" si="10"/>
        <v>0.93611111111111101</v>
      </c>
      <c r="O34" s="297">
        <f t="shared" si="11"/>
        <v>0.93888888888888877</v>
      </c>
      <c r="P34" s="297">
        <f t="shared" si="12"/>
        <v>0.94236111111111098</v>
      </c>
      <c r="Q34" s="315">
        <f t="shared" si="13"/>
        <v>0.96319444444444435</v>
      </c>
      <c r="R34" s="764">
        <f>+Q34+A23</f>
        <v>1.0222222222222221</v>
      </c>
      <c r="S34" s="308">
        <f t="shared" si="17"/>
        <v>47.93</v>
      </c>
      <c r="T34" s="356">
        <f t="shared" si="14"/>
        <v>7.4305555555555514E-2</v>
      </c>
      <c r="U34" s="357">
        <f t="shared" si="1"/>
        <v>26.876635514018712</v>
      </c>
      <c r="V34" s="300">
        <f t="shared" si="16"/>
        <v>6.9444444444444309E-2</v>
      </c>
    </row>
    <row r="35" spans="2:22" x14ac:dyDescent="0.25">
      <c r="B35" s="54">
        <v>2.0833333333333332E-2</v>
      </c>
    </row>
    <row r="37" spans="2:22" x14ac:dyDescent="0.25">
      <c r="C37" s="21" t="s">
        <v>31</v>
      </c>
      <c r="D37" s="21"/>
      <c r="E37" s="22"/>
      <c r="F37" s="22"/>
      <c r="G37" s="23"/>
      <c r="H37" s="23"/>
      <c r="I37" s="24">
        <v>11</v>
      </c>
      <c r="J37" s="22"/>
    </row>
    <row r="38" spans="2:22" x14ac:dyDescent="0.25">
      <c r="C38" s="21" t="s">
        <v>32</v>
      </c>
      <c r="D38" s="21"/>
      <c r="E38" s="22"/>
      <c r="F38" s="22"/>
      <c r="G38" s="23"/>
      <c r="H38" s="23"/>
      <c r="I38" s="24">
        <v>1</v>
      </c>
      <c r="J38" s="22"/>
    </row>
    <row r="39" spans="2:22" x14ac:dyDescent="0.25">
      <c r="C39" s="21" t="s">
        <v>33</v>
      </c>
      <c r="D39" s="21"/>
      <c r="E39" s="22"/>
      <c r="F39" s="22"/>
      <c r="G39" s="23"/>
      <c r="H39" s="23"/>
      <c r="I39" s="24">
        <v>12</v>
      </c>
      <c r="J39" s="22"/>
    </row>
    <row r="40" spans="2:22" x14ac:dyDescent="0.25">
      <c r="C40" s="21" t="s">
        <v>34</v>
      </c>
      <c r="D40" s="21"/>
      <c r="E40" s="22"/>
      <c r="F40" s="22"/>
      <c r="G40" s="23"/>
      <c r="H40" s="23"/>
      <c r="I40" s="25">
        <f>+S21</f>
        <v>47.93</v>
      </c>
      <c r="K40" s="22" t="s">
        <v>35</v>
      </c>
    </row>
    <row r="41" spans="2:22" x14ac:dyDescent="0.25">
      <c r="C41" s="26" t="s">
        <v>36</v>
      </c>
      <c r="D41" s="26"/>
      <c r="E41" s="27"/>
      <c r="F41" s="7"/>
      <c r="G41" s="7"/>
      <c r="H41" s="7"/>
      <c r="I41" s="25">
        <v>66</v>
      </c>
      <c r="K41" s="22" t="s">
        <v>35</v>
      </c>
    </row>
    <row r="44" spans="2:22" ht="46.5" x14ac:dyDescent="0.7">
      <c r="I44" s="597"/>
    </row>
  </sheetData>
  <mergeCells count="12">
    <mergeCell ref="B22:V22"/>
    <mergeCell ref="B23:B34"/>
    <mergeCell ref="B14:V16"/>
    <mergeCell ref="B18:E18"/>
    <mergeCell ref="F18:Q18"/>
    <mergeCell ref="S18:S20"/>
    <mergeCell ref="T18:T21"/>
    <mergeCell ref="U18:U21"/>
    <mergeCell ref="V18:V21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3:W76"/>
  <sheetViews>
    <sheetView view="pageBreakPreview" zoomScale="70" zoomScaleNormal="70" zoomScaleSheetLayoutView="70" workbookViewId="0">
      <selection activeCell="B14" sqref="B14:W18"/>
    </sheetView>
  </sheetViews>
  <sheetFormatPr baseColWidth="10" defaultRowHeight="15" x14ac:dyDescent="0.25"/>
  <sheetData>
    <row r="3" spans="2:23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23" x14ac:dyDescent="0.25">
      <c r="B4" s="152"/>
      <c r="C4" s="150"/>
      <c r="D4" s="151"/>
      <c r="E4" s="151"/>
      <c r="F4" s="153"/>
      <c r="G4" s="151"/>
    </row>
    <row r="5" spans="2:23" x14ac:dyDescent="0.25">
      <c r="B5" s="154" t="s">
        <v>2</v>
      </c>
      <c r="C5" s="150"/>
      <c r="D5" s="151"/>
      <c r="E5" s="151"/>
      <c r="F5" s="153">
        <v>200</v>
      </c>
      <c r="G5" s="151"/>
    </row>
    <row r="6" spans="2:23" x14ac:dyDescent="0.25">
      <c r="B6" s="150"/>
      <c r="C6" s="150"/>
      <c r="D6" s="151"/>
      <c r="E6" s="151"/>
      <c r="F6" s="153"/>
      <c r="G6" s="151"/>
    </row>
    <row r="7" spans="2:23" x14ac:dyDescent="0.25">
      <c r="B7" s="150" t="s">
        <v>3</v>
      </c>
      <c r="C7" s="150"/>
      <c r="D7" s="151"/>
      <c r="E7" s="151"/>
      <c r="F7" s="5" t="s">
        <v>403</v>
      </c>
      <c r="G7" s="151"/>
    </row>
    <row r="8" spans="2:23" x14ac:dyDescent="0.25">
      <c r="B8" s="150" t="s">
        <v>4</v>
      </c>
      <c r="C8" s="150"/>
      <c r="D8" s="151"/>
      <c r="E8" s="151"/>
      <c r="F8" s="153" t="s">
        <v>5</v>
      </c>
      <c r="G8" s="151"/>
    </row>
    <row r="9" spans="2:23" x14ac:dyDescent="0.25">
      <c r="B9" s="150" t="s">
        <v>6</v>
      </c>
      <c r="C9" s="155"/>
      <c r="D9" s="156"/>
      <c r="E9" s="151"/>
      <c r="F9" s="153">
        <v>233</v>
      </c>
      <c r="G9" s="151"/>
    </row>
    <row r="10" spans="2:23" x14ac:dyDescent="0.25">
      <c r="B10" s="150" t="s">
        <v>7</v>
      </c>
      <c r="C10" s="150"/>
      <c r="D10" s="151"/>
      <c r="E10" s="151"/>
      <c r="F10" s="154" t="s">
        <v>102</v>
      </c>
      <c r="G10" s="151"/>
    </row>
    <row r="11" spans="2:23" x14ac:dyDescent="0.25">
      <c r="B11" s="150" t="s">
        <v>9</v>
      </c>
      <c r="C11" s="150"/>
      <c r="D11" s="151"/>
      <c r="E11" s="151"/>
      <c r="F11" s="153">
        <v>233</v>
      </c>
      <c r="G11" s="151"/>
    </row>
    <row r="12" spans="2:23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23" ht="15.75" thickBot="1" x14ac:dyDescent="0.3"/>
    <row r="14" spans="2:23" ht="15" customHeight="1" x14ac:dyDescent="0.25">
      <c r="B14" s="1722" t="s">
        <v>270</v>
      </c>
      <c r="C14" s="1723"/>
      <c r="D14" s="1723"/>
      <c r="E14" s="1723"/>
      <c r="F14" s="1723"/>
      <c r="G14" s="1723"/>
      <c r="H14" s="1723"/>
      <c r="I14" s="1723"/>
      <c r="J14" s="1723"/>
      <c r="K14" s="1723"/>
      <c r="L14" s="1723"/>
      <c r="M14" s="1723"/>
      <c r="N14" s="1723"/>
      <c r="O14" s="1723"/>
      <c r="P14" s="1723"/>
      <c r="Q14" s="1723"/>
      <c r="R14" s="1723"/>
      <c r="S14" s="1723"/>
      <c r="T14" s="1723"/>
      <c r="U14" s="1723"/>
      <c r="V14" s="1723"/>
      <c r="W14" s="1724"/>
    </row>
    <row r="15" spans="2:23" x14ac:dyDescent="0.25">
      <c r="B15" s="1725"/>
      <c r="C15" s="1726"/>
      <c r="D15" s="1726"/>
      <c r="E15" s="1726"/>
      <c r="F15" s="1726"/>
      <c r="G15" s="1726"/>
      <c r="H15" s="1726"/>
      <c r="I15" s="1726"/>
      <c r="J15" s="1726"/>
      <c r="K15" s="1726"/>
      <c r="L15" s="1726"/>
      <c r="M15" s="1726"/>
      <c r="N15" s="1726"/>
      <c r="O15" s="1726"/>
      <c r="P15" s="1726"/>
      <c r="Q15" s="1726"/>
      <c r="R15" s="1726"/>
      <c r="S15" s="1726"/>
      <c r="T15" s="1726"/>
      <c r="U15" s="1726"/>
      <c r="V15" s="1726"/>
      <c r="W15" s="1727"/>
    </row>
    <row r="16" spans="2:23" x14ac:dyDescent="0.25">
      <c r="B16" s="1725"/>
      <c r="C16" s="1726"/>
      <c r="D16" s="1726"/>
      <c r="E16" s="1726"/>
      <c r="F16" s="1726"/>
      <c r="G16" s="1726"/>
      <c r="H16" s="1726"/>
      <c r="I16" s="1726"/>
      <c r="J16" s="1726"/>
      <c r="K16" s="1726"/>
      <c r="L16" s="1726"/>
      <c r="M16" s="1726"/>
      <c r="N16" s="1726"/>
      <c r="O16" s="1726"/>
      <c r="P16" s="1726"/>
      <c r="Q16" s="1726"/>
      <c r="R16" s="1726"/>
      <c r="S16" s="1726"/>
      <c r="T16" s="1726"/>
      <c r="U16" s="1726"/>
      <c r="V16" s="1726"/>
      <c r="W16" s="1727"/>
    </row>
    <row r="17" spans="1:23" x14ac:dyDescent="0.25">
      <c r="B17" s="1725"/>
      <c r="C17" s="1726"/>
      <c r="D17" s="1726"/>
      <c r="E17" s="1726"/>
      <c r="F17" s="1726"/>
      <c r="G17" s="1726"/>
      <c r="H17" s="1726"/>
      <c r="I17" s="1726"/>
      <c r="J17" s="1726"/>
      <c r="K17" s="1726"/>
      <c r="L17" s="1726"/>
      <c r="M17" s="1726"/>
      <c r="N17" s="1726"/>
      <c r="O17" s="1726"/>
      <c r="P17" s="1726"/>
      <c r="Q17" s="1726"/>
      <c r="R17" s="1726"/>
      <c r="S17" s="1726"/>
      <c r="T17" s="1726"/>
      <c r="U17" s="1726"/>
      <c r="V17" s="1726"/>
      <c r="W17" s="1727"/>
    </row>
    <row r="18" spans="1:23" ht="15.75" thickBot="1" x14ac:dyDescent="0.3">
      <c r="B18" s="1728"/>
      <c r="C18" s="1729"/>
      <c r="D18" s="1729"/>
      <c r="E18" s="1729"/>
      <c r="F18" s="1729"/>
      <c r="G18" s="1729"/>
      <c r="H18" s="1729"/>
      <c r="I18" s="1729"/>
      <c r="J18" s="1729"/>
      <c r="K18" s="1729"/>
      <c r="L18" s="1729"/>
      <c r="M18" s="1729"/>
      <c r="N18" s="1729"/>
      <c r="O18" s="1729"/>
      <c r="P18" s="1729"/>
      <c r="Q18" s="1729"/>
      <c r="R18" s="1729"/>
      <c r="S18" s="1729"/>
      <c r="T18" s="1729"/>
      <c r="U18" s="1729"/>
      <c r="V18" s="1729"/>
      <c r="W18" s="1730"/>
    </row>
    <row r="19" spans="1:23" s="12" customFormat="1" x14ac:dyDescent="0.25">
      <c r="B19" s="275"/>
      <c r="C19" s="364"/>
      <c r="D19" s="365"/>
      <c r="E19" s="283">
        <v>0</v>
      </c>
      <c r="F19" s="283">
        <v>8.3333333333333332E-3</v>
      </c>
      <c r="G19" s="283">
        <v>1.0416666666666666E-2</v>
      </c>
      <c r="H19" s="283">
        <v>4.1666666666666666E-3</v>
      </c>
      <c r="I19" s="283">
        <v>4.1666666666666666E-3</v>
      </c>
      <c r="J19" s="283">
        <v>3.472222222222222E-3</v>
      </c>
      <c r="K19" s="283">
        <v>6.9444444444444441E-3</v>
      </c>
      <c r="L19" s="283">
        <v>4.1666666666666666E-3</v>
      </c>
      <c r="M19" s="283">
        <v>8.3333333333333332E-3</v>
      </c>
      <c r="N19" s="283">
        <v>4.1666666666666666E-3</v>
      </c>
      <c r="O19" s="283">
        <v>3.472222222222222E-3</v>
      </c>
      <c r="P19" s="283">
        <v>4.1666666666666666E-3</v>
      </c>
      <c r="Q19" s="283">
        <v>1.0416666666666666E-2</v>
      </c>
      <c r="R19" s="283">
        <v>6.9444444444444441E-3</v>
      </c>
      <c r="S19" s="13">
        <f>SUM(F19:R19)</f>
        <v>7.9166666666666663E-2</v>
      </c>
    </row>
    <row r="20" spans="1:23" s="12" customFormat="1" ht="15.75" thickBot="1" x14ac:dyDescent="0.3">
      <c r="B20" s="281">
        <v>1.6666666666666666E-2</v>
      </c>
      <c r="C20" s="281">
        <v>1.3888888888888888E-2</v>
      </c>
      <c r="D20" s="200">
        <v>2.7777777777777776E-2</v>
      </c>
      <c r="E20" s="880"/>
      <c r="F20" s="283">
        <v>6.9444444444444441E-3</v>
      </c>
      <c r="G20" s="283">
        <v>9.7222222222222224E-3</v>
      </c>
      <c r="H20" s="283">
        <v>3.472222222222222E-3</v>
      </c>
      <c r="I20" s="283">
        <v>3.472222222222222E-3</v>
      </c>
      <c r="J20" s="283">
        <v>3.472222222222222E-3</v>
      </c>
      <c r="K20" s="283">
        <v>5.5555555555555558E-3</v>
      </c>
      <c r="L20" s="283">
        <v>3.472222222222222E-3</v>
      </c>
      <c r="M20" s="283">
        <v>6.9444444444444441E-3</v>
      </c>
      <c r="N20" s="283">
        <v>2.7777777777777779E-3</v>
      </c>
      <c r="O20" s="283">
        <v>3.472222222222222E-3</v>
      </c>
      <c r="P20" s="283">
        <v>3.472222222222222E-3</v>
      </c>
      <c r="Q20" s="283">
        <v>9.7222222222222224E-3</v>
      </c>
      <c r="R20" s="283">
        <v>5.5555555555555558E-3</v>
      </c>
      <c r="S20" s="13">
        <f>SUM(F20:R20)</f>
        <v>6.805555555555555E-2</v>
      </c>
    </row>
    <row r="21" spans="1:23" ht="15.75" thickBot="1" x14ac:dyDescent="0.3">
      <c r="B21" s="1574" t="s">
        <v>12</v>
      </c>
      <c r="C21" s="1575"/>
      <c r="D21" s="1574" t="s">
        <v>13</v>
      </c>
      <c r="E21" s="1575"/>
      <c r="F21" s="1575"/>
      <c r="G21" s="1575"/>
      <c r="H21" s="1575"/>
      <c r="I21" s="1575"/>
      <c r="J21" s="1575"/>
      <c r="K21" s="1575"/>
      <c r="L21" s="1575"/>
      <c r="M21" s="1575"/>
      <c r="N21" s="1575"/>
      <c r="O21" s="1575"/>
      <c r="P21" s="1575"/>
      <c r="Q21" s="1575"/>
      <c r="R21" s="358" t="s">
        <v>14</v>
      </c>
      <c r="S21" s="265"/>
      <c r="T21" s="1577" t="s">
        <v>24</v>
      </c>
      <c r="U21" s="1580" t="s">
        <v>25</v>
      </c>
      <c r="V21" s="1577" t="s">
        <v>26</v>
      </c>
      <c r="W21" s="1577" t="s">
        <v>49</v>
      </c>
    </row>
    <row r="22" spans="1:23" ht="72" thickBot="1" x14ac:dyDescent="0.3">
      <c r="B22" s="1582" t="s">
        <v>15</v>
      </c>
      <c r="C22" s="1583"/>
      <c r="D22" s="1584"/>
      <c r="E22" s="359" t="s">
        <v>103</v>
      </c>
      <c r="F22" s="360" t="s">
        <v>78</v>
      </c>
      <c r="G22" s="360" t="s">
        <v>79</v>
      </c>
      <c r="H22" s="360" t="s">
        <v>80</v>
      </c>
      <c r="I22" s="360" t="s">
        <v>81</v>
      </c>
      <c r="J22" s="360" t="s">
        <v>20</v>
      </c>
      <c r="K22" s="360" t="s">
        <v>89</v>
      </c>
      <c r="L22" s="360" t="s">
        <v>53</v>
      </c>
      <c r="M22" s="360" t="s">
        <v>20</v>
      </c>
      <c r="N22" s="360" t="s">
        <v>81</v>
      </c>
      <c r="O22" s="360" t="s">
        <v>80</v>
      </c>
      <c r="P22" s="360" t="s">
        <v>79</v>
      </c>
      <c r="Q22" s="360" t="s">
        <v>78</v>
      </c>
      <c r="R22" s="359" t="s">
        <v>104</v>
      </c>
      <c r="S22" s="361" t="s">
        <v>56</v>
      </c>
      <c r="T22" s="1578"/>
      <c r="U22" s="1581"/>
      <c r="V22" s="1578"/>
      <c r="W22" s="1578"/>
    </row>
    <row r="23" spans="1:23" ht="29.25" customHeight="1" thickBot="1" x14ac:dyDescent="0.3">
      <c r="B23" s="1574" t="s">
        <v>28</v>
      </c>
      <c r="C23" s="1575"/>
      <c r="D23" s="1575"/>
      <c r="E23" s="337">
        <v>11</v>
      </c>
      <c r="F23" s="338">
        <v>5.82</v>
      </c>
      <c r="G23" s="338">
        <v>5.81</v>
      </c>
      <c r="H23" s="338">
        <v>3.21</v>
      </c>
      <c r="I23" s="338">
        <v>3.5</v>
      </c>
      <c r="J23" s="338">
        <v>2</v>
      </c>
      <c r="K23" s="338">
        <v>3.19</v>
      </c>
      <c r="L23" s="338">
        <v>0.7</v>
      </c>
      <c r="M23" s="338">
        <v>1.2</v>
      </c>
      <c r="N23" s="338">
        <v>2.5</v>
      </c>
      <c r="O23" s="338">
        <v>2</v>
      </c>
      <c r="P23" s="338">
        <v>3.5</v>
      </c>
      <c r="Q23" s="338">
        <v>3.21</v>
      </c>
      <c r="R23" s="362">
        <v>11</v>
      </c>
      <c r="S23" s="339">
        <v>11</v>
      </c>
      <c r="T23" s="1671"/>
      <c r="U23" s="1581"/>
      <c r="V23" s="1578"/>
      <c r="W23" s="1578"/>
    </row>
    <row r="24" spans="1:23" ht="29.25" customHeight="1" thickBot="1" x14ac:dyDescent="0.3">
      <c r="B24" s="1580" t="s">
        <v>29</v>
      </c>
      <c r="C24" s="1620"/>
      <c r="D24" s="1620"/>
      <c r="E24" s="163">
        <f>+E23</f>
        <v>11</v>
      </c>
      <c r="F24" s="340">
        <f t="shared" ref="F24:S24" si="0">+F23</f>
        <v>5.82</v>
      </c>
      <c r="G24" s="340">
        <f t="shared" si="0"/>
        <v>5.81</v>
      </c>
      <c r="H24" s="340">
        <f t="shared" si="0"/>
        <v>3.21</v>
      </c>
      <c r="I24" s="340">
        <f t="shared" si="0"/>
        <v>3.5</v>
      </c>
      <c r="J24" s="340">
        <f t="shared" si="0"/>
        <v>2</v>
      </c>
      <c r="K24" s="340">
        <f t="shared" si="0"/>
        <v>3.19</v>
      </c>
      <c r="L24" s="340">
        <f t="shared" si="0"/>
        <v>0.7</v>
      </c>
      <c r="M24" s="340">
        <f t="shared" si="0"/>
        <v>1.2</v>
      </c>
      <c r="N24" s="340">
        <f t="shared" si="0"/>
        <v>2.5</v>
      </c>
      <c r="O24" s="340">
        <f t="shared" si="0"/>
        <v>2</v>
      </c>
      <c r="P24" s="340">
        <f t="shared" si="0"/>
        <v>3.5</v>
      </c>
      <c r="Q24" s="340">
        <f t="shared" si="0"/>
        <v>3.21</v>
      </c>
      <c r="R24" s="340">
        <f t="shared" si="0"/>
        <v>11</v>
      </c>
      <c r="S24" s="341">
        <f t="shared" si="0"/>
        <v>11</v>
      </c>
      <c r="T24" s="342">
        <v>44.86</v>
      </c>
      <c r="U24" s="1581"/>
      <c r="V24" s="1578"/>
      <c r="W24" s="1578"/>
    </row>
    <row r="25" spans="1:23" ht="15.75" thickBot="1" x14ac:dyDescent="0.3">
      <c r="B25" s="1606" t="s">
        <v>48</v>
      </c>
      <c r="C25" s="1619"/>
      <c r="D25" s="1607"/>
      <c r="E25" s="1615"/>
      <c r="F25" s="1615"/>
      <c r="G25" s="1615"/>
      <c r="H25" s="1615"/>
      <c r="I25" s="1615"/>
      <c r="J25" s="1615"/>
      <c r="K25" s="1615"/>
      <c r="L25" s="1615"/>
      <c r="M25" s="1615"/>
      <c r="N25" s="1615"/>
      <c r="O25" s="1615"/>
      <c r="P25" s="1615"/>
      <c r="Q25" s="1615"/>
      <c r="R25" s="1615"/>
      <c r="S25" s="1608"/>
      <c r="T25" s="1607"/>
      <c r="U25" s="1607"/>
      <c r="V25" s="1607"/>
      <c r="W25" s="1609"/>
    </row>
    <row r="26" spans="1:23" ht="15" customHeight="1" x14ac:dyDescent="0.25">
      <c r="A26" s="54">
        <v>2.0833333333333332E-2</v>
      </c>
      <c r="B26" s="1720" t="s">
        <v>30</v>
      </c>
      <c r="C26" s="348">
        <v>1</v>
      </c>
      <c r="D26" s="571">
        <f>+E26-A26</f>
        <v>0.18194444444444446</v>
      </c>
      <c r="E26" s="902">
        <v>0.20277777777777781</v>
      </c>
      <c r="F26" s="1005">
        <v>0.20972222222222225</v>
      </c>
      <c r="G26" s="1005">
        <v>0.21944444444444447</v>
      </c>
      <c r="H26" s="1005">
        <v>0.22291666666666668</v>
      </c>
      <c r="I26" s="1005">
        <v>0.22638888888888889</v>
      </c>
      <c r="J26" s="1005">
        <v>0.2298611111111111</v>
      </c>
      <c r="K26" s="1005">
        <v>0.23541666666666666</v>
      </c>
      <c r="L26" s="1005">
        <v>0.23888888888888887</v>
      </c>
      <c r="M26" s="1005">
        <v>0.24583333333333332</v>
      </c>
      <c r="N26" s="1005">
        <v>0.24861111111111109</v>
      </c>
      <c r="O26" s="1005">
        <v>0.25208333333333333</v>
      </c>
      <c r="P26" s="1005">
        <v>0.25555555555555554</v>
      </c>
      <c r="Q26" s="1005">
        <v>0.26527777777777778</v>
      </c>
      <c r="R26" s="1006">
        <v>0.27083333333333331</v>
      </c>
      <c r="S26" s="885"/>
      <c r="T26" s="932">
        <f>+T24</f>
        <v>44.86</v>
      </c>
      <c r="U26" s="32">
        <f t="shared" ref="U26:U59" si="1">+R26-E26</f>
        <v>6.8055555555555508E-2</v>
      </c>
      <c r="V26" s="216">
        <f t="shared" ref="V26:V59" si="2">60*$I$75/(U26*60*24)</f>
        <v>27.465306122449</v>
      </c>
      <c r="W26" s="17"/>
    </row>
    <row r="27" spans="1:23" x14ac:dyDescent="0.25">
      <c r="A27" s="54"/>
      <c r="B27" s="1721"/>
      <c r="C27" s="343">
        <v>2</v>
      </c>
      <c r="D27" s="344">
        <f>+E27-$A$26</f>
        <v>0.19861111111111113</v>
      </c>
      <c r="E27" s="65">
        <v>0.21944444444444447</v>
      </c>
      <c r="F27" s="487">
        <v>0.22777777777777783</v>
      </c>
      <c r="G27" s="487">
        <v>0.23819444444444451</v>
      </c>
      <c r="H27" s="487">
        <v>0.24236111111111117</v>
      </c>
      <c r="I27" s="487">
        <v>0.24652777777777782</v>
      </c>
      <c r="J27" s="487">
        <v>0.25</v>
      </c>
      <c r="K27" s="487">
        <v>0.25694444444444442</v>
      </c>
      <c r="L27" s="487">
        <v>0.26111111111111107</v>
      </c>
      <c r="M27" s="487">
        <v>0.26944444444444443</v>
      </c>
      <c r="N27" s="487">
        <v>0.27361111111111108</v>
      </c>
      <c r="O27" s="487">
        <v>0.27708333333333329</v>
      </c>
      <c r="P27" s="487">
        <v>0.28124999999999994</v>
      </c>
      <c r="Q27" s="487">
        <v>0.29166666666666663</v>
      </c>
      <c r="R27" s="889">
        <v>0.29861111111111105</v>
      </c>
      <c r="S27" s="886"/>
      <c r="T27" s="933">
        <f>+T24</f>
        <v>44.86</v>
      </c>
      <c r="U27" s="36">
        <f t="shared" si="1"/>
        <v>7.916666666666658E-2</v>
      </c>
      <c r="V27" s="217">
        <f t="shared" si="2"/>
        <v>23.6105263157895</v>
      </c>
      <c r="W27" s="36">
        <f t="shared" ref="W27:W59" si="3">+E27-E26</f>
        <v>1.6666666666666663E-2</v>
      </c>
    </row>
    <row r="28" spans="1:23" x14ac:dyDescent="0.25">
      <c r="A28" s="54"/>
      <c r="B28" s="1721"/>
      <c r="C28" s="343">
        <v>3</v>
      </c>
      <c r="D28" s="344">
        <f t="shared" ref="D28:D31" si="4">+E28-$A$26</f>
        <v>0.21527777777777779</v>
      </c>
      <c r="E28" s="65">
        <v>0.23611111111111113</v>
      </c>
      <c r="F28" s="487">
        <v>0.24444444444444449</v>
      </c>
      <c r="G28" s="487">
        <v>0.2548611111111112</v>
      </c>
      <c r="H28" s="487">
        <v>0.25902777777777786</v>
      </c>
      <c r="I28" s="487">
        <v>0.26319444444444451</v>
      </c>
      <c r="J28" s="487">
        <v>0.26666666666666672</v>
      </c>
      <c r="K28" s="487">
        <v>0.27361111111111114</v>
      </c>
      <c r="L28" s="487">
        <v>0.27777777777777779</v>
      </c>
      <c r="M28" s="487">
        <v>0.28611111111111115</v>
      </c>
      <c r="N28" s="487">
        <v>0.2902777777777778</v>
      </c>
      <c r="O28" s="487">
        <v>0.29375000000000001</v>
      </c>
      <c r="P28" s="487">
        <v>0.29791666666666666</v>
      </c>
      <c r="Q28" s="487">
        <v>0.30833333333333335</v>
      </c>
      <c r="R28" s="889">
        <v>0.31527777777777777</v>
      </c>
      <c r="S28" s="886"/>
      <c r="T28" s="933">
        <f>+T27</f>
        <v>44.86</v>
      </c>
      <c r="U28" s="36">
        <f t="shared" si="1"/>
        <v>7.9166666666666635E-2</v>
      </c>
      <c r="V28" s="217">
        <f t="shared" si="2"/>
        <v>23.610526315789482</v>
      </c>
      <c r="W28" s="36">
        <f t="shared" si="3"/>
        <v>1.6666666666666663E-2</v>
      </c>
    </row>
    <row r="29" spans="1:23" x14ac:dyDescent="0.25">
      <c r="A29" s="54"/>
      <c r="B29" s="1721"/>
      <c r="C29" s="343">
        <v>4</v>
      </c>
      <c r="D29" s="344">
        <f t="shared" si="4"/>
        <v>0.23194444444444448</v>
      </c>
      <c r="E29" s="65">
        <v>0.25277777777777782</v>
      </c>
      <c r="F29" s="487">
        <v>0.26111111111111118</v>
      </c>
      <c r="G29" s="487">
        <v>0.27152777777777787</v>
      </c>
      <c r="H29" s="487">
        <v>0.27569444444444452</v>
      </c>
      <c r="I29" s="487">
        <v>0.27986111111111117</v>
      </c>
      <c r="J29" s="487">
        <v>0.28333333333333338</v>
      </c>
      <c r="K29" s="487">
        <v>0.2902777777777778</v>
      </c>
      <c r="L29" s="487">
        <v>0.29444444444444445</v>
      </c>
      <c r="M29" s="487">
        <v>0.30277777777777781</v>
      </c>
      <c r="N29" s="487">
        <v>0.30694444444444446</v>
      </c>
      <c r="O29" s="487">
        <v>0.31041666666666667</v>
      </c>
      <c r="P29" s="487">
        <v>0.31458333333333333</v>
      </c>
      <c r="Q29" s="487">
        <v>0.32500000000000001</v>
      </c>
      <c r="R29" s="889">
        <v>0.33194444444444443</v>
      </c>
      <c r="S29" s="886"/>
      <c r="T29" s="933">
        <f t="shared" ref="T29:T67" si="5">+T28</f>
        <v>44.86</v>
      </c>
      <c r="U29" s="36">
        <f t="shared" si="1"/>
        <v>7.9166666666666607E-2</v>
      </c>
      <c r="V29" s="217">
        <f t="shared" si="2"/>
        <v>23.610526315789489</v>
      </c>
      <c r="W29" s="36">
        <f t="shared" si="3"/>
        <v>1.6666666666666691E-2</v>
      </c>
    </row>
    <row r="30" spans="1:23" x14ac:dyDescent="0.25">
      <c r="A30" s="54"/>
      <c r="B30" s="1721"/>
      <c r="C30" s="343">
        <v>5</v>
      </c>
      <c r="D30" s="344">
        <f t="shared" si="4"/>
        <v>0.2486111111111112</v>
      </c>
      <c r="E30" s="65">
        <v>0.26944444444444454</v>
      </c>
      <c r="F30" s="487">
        <v>0.2777777777777779</v>
      </c>
      <c r="G30" s="487">
        <v>0.28819444444444459</v>
      </c>
      <c r="H30" s="487">
        <v>0.29236111111111124</v>
      </c>
      <c r="I30" s="487">
        <v>0.29652777777777789</v>
      </c>
      <c r="J30" s="487">
        <v>0.3000000000000001</v>
      </c>
      <c r="K30" s="487">
        <v>0.30694444444444452</v>
      </c>
      <c r="L30" s="487">
        <v>0.31111111111111117</v>
      </c>
      <c r="M30" s="487">
        <v>0.31944444444444453</v>
      </c>
      <c r="N30" s="487">
        <v>0.32361111111111118</v>
      </c>
      <c r="O30" s="487">
        <v>0.32708333333333339</v>
      </c>
      <c r="P30" s="487">
        <v>0.33125000000000004</v>
      </c>
      <c r="Q30" s="487">
        <v>0.34166666666666673</v>
      </c>
      <c r="R30" s="889">
        <v>0.34861111111111115</v>
      </c>
      <c r="S30" s="886"/>
      <c r="T30" s="933">
        <f t="shared" si="5"/>
        <v>44.86</v>
      </c>
      <c r="U30" s="36">
        <f t="shared" si="1"/>
        <v>7.9166666666666607E-2</v>
      </c>
      <c r="V30" s="217">
        <f t="shared" si="2"/>
        <v>23.610526315789489</v>
      </c>
      <c r="W30" s="36">
        <f t="shared" si="3"/>
        <v>1.6666666666666718E-2</v>
      </c>
    </row>
    <row r="31" spans="1:23" x14ac:dyDescent="0.25">
      <c r="A31" s="54"/>
      <c r="B31" s="1721"/>
      <c r="C31" s="343">
        <v>6</v>
      </c>
      <c r="D31" s="344">
        <f t="shared" si="4"/>
        <v>0.26527777777777795</v>
      </c>
      <c r="E31" s="65">
        <v>0.28611111111111126</v>
      </c>
      <c r="F31" s="487">
        <v>0.29444444444444462</v>
      </c>
      <c r="G31" s="487">
        <v>0.3048611111111113</v>
      </c>
      <c r="H31" s="487">
        <v>0.30902777777777796</v>
      </c>
      <c r="I31" s="487">
        <v>0.31319444444444461</v>
      </c>
      <c r="J31" s="487">
        <v>0.31666666666666682</v>
      </c>
      <c r="K31" s="487">
        <v>0.32361111111111124</v>
      </c>
      <c r="L31" s="487">
        <v>0.32777777777777789</v>
      </c>
      <c r="M31" s="487">
        <v>0.33611111111111125</v>
      </c>
      <c r="N31" s="487">
        <v>0.3402777777777779</v>
      </c>
      <c r="O31" s="487">
        <v>0.34375000000000011</v>
      </c>
      <c r="P31" s="487">
        <v>0.34791666666666676</v>
      </c>
      <c r="Q31" s="487">
        <v>0.35833333333333345</v>
      </c>
      <c r="R31" s="889">
        <v>0.36527777777777787</v>
      </c>
      <c r="S31" s="886"/>
      <c r="T31" s="933">
        <f t="shared" si="5"/>
        <v>44.86</v>
      </c>
      <c r="U31" s="36">
        <f t="shared" si="1"/>
        <v>7.9166666666666607E-2</v>
      </c>
      <c r="V31" s="217">
        <f t="shared" si="2"/>
        <v>23.610526315789489</v>
      </c>
      <c r="W31" s="36">
        <f t="shared" si="3"/>
        <v>1.6666666666666718E-2</v>
      </c>
    </row>
    <row r="32" spans="1:23" x14ac:dyDescent="0.25">
      <c r="A32" s="54"/>
      <c r="B32" s="1721"/>
      <c r="C32" s="343">
        <v>7</v>
      </c>
      <c r="D32" s="345"/>
      <c r="E32" s="65">
        <v>0.30277777777777798</v>
      </c>
      <c r="F32" s="487">
        <v>0.31111111111111134</v>
      </c>
      <c r="G32" s="487">
        <v>0.32152777777777802</v>
      </c>
      <c r="H32" s="487">
        <v>0.32569444444444468</v>
      </c>
      <c r="I32" s="487">
        <v>0.32986111111111133</v>
      </c>
      <c r="J32" s="487">
        <v>0.33333333333333354</v>
      </c>
      <c r="K32" s="487">
        <v>0.34027777777777796</v>
      </c>
      <c r="L32" s="487">
        <v>0.34444444444444461</v>
      </c>
      <c r="M32" s="487">
        <v>0.35277777777777797</v>
      </c>
      <c r="N32" s="487">
        <v>0.35694444444444462</v>
      </c>
      <c r="O32" s="487">
        <v>0.36041666666666683</v>
      </c>
      <c r="P32" s="487">
        <v>0.36458333333333348</v>
      </c>
      <c r="Q32" s="487">
        <v>0.37500000000000017</v>
      </c>
      <c r="R32" s="889">
        <v>0.38194444444444459</v>
      </c>
      <c r="S32" s="886"/>
      <c r="T32" s="933">
        <f t="shared" si="5"/>
        <v>44.86</v>
      </c>
      <c r="U32" s="36">
        <f t="shared" si="1"/>
        <v>7.9166666666666607E-2</v>
      </c>
      <c r="V32" s="217">
        <f t="shared" si="2"/>
        <v>23.610526315789489</v>
      </c>
      <c r="W32" s="36">
        <f t="shared" si="3"/>
        <v>1.6666666666666718E-2</v>
      </c>
    </row>
    <row r="33" spans="1:23" x14ac:dyDescent="0.25">
      <c r="A33" s="54"/>
      <c r="B33" s="1721"/>
      <c r="C33" s="343">
        <v>8</v>
      </c>
      <c r="D33" s="345"/>
      <c r="E33" s="65">
        <v>0.3194444444444447</v>
      </c>
      <c r="F33" s="487">
        <v>0.32777777777777806</v>
      </c>
      <c r="G33" s="487">
        <v>0.33819444444444474</v>
      </c>
      <c r="H33" s="487">
        <v>0.34236111111111139</v>
      </c>
      <c r="I33" s="487">
        <v>0.34652777777777805</v>
      </c>
      <c r="J33" s="487">
        <v>0.35000000000000026</v>
      </c>
      <c r="K33" s="487">
        <v>0.35694444444444468</v>
      </c>
      <c r="L33" s="487">
        <v>0.36111111111111133</v>
      </c>
      <c r="M33" s="487">
        <v>0.36944444444444469</v>
      </c>
      <c r="N33" s="487">
        <v>0.37361111111111134</v>
      </c>
      <c r="O33" s="487">
        <v>0.37708333333333355</v>
      </c>
      <c r="P33" s="487">
        <v>0.3812500000000002</v>
      </c>
      <c r="Q33" s="487">
        <v>0.39166666666666689</v>
      </c>
      <c r="R33" s="889">
        <v>0.3986111111111113</v>
      </c>
      <c r="S33" s="886"/>
      <c r="T33" s="933">
        <f t="shared" si="5"/>
        <v>44.86</v>
      </c>
      <c r="U33" s="36">
        <f t="shared" si="1"/>
        <v>7.9166666666666607E-2</v>
      </c>
      <c r="V33" s="217">
        <f t="shared" si="2"/>
        <v>23.610526315789489</v>
      </c>
      <c r="W33" s="36">
        <f t="shared" si="3"/>
        <v>1.6666666666666718E-2</v>
      </c>
    </row>
    <row r="34" spans="1:23" x14ac:dyDescent="0.25">
      <c r="A34" s="54"/>
      <c r="B34" s="1721"/>
      <c r="C34" s="343">
        <v>9</v>
      </c>
      <c r="D34" s="345"/>
      <c r="E34" s="65">
        <v>0.33611111111111142</v>
      </c>
      <c r="F34" s="487">
        <v>0.34444444444444478</v>
      </c>
      <c r="G34" s="487">
        <v>0.35486111111111146</v>
      </c>
      <c r="H34" s="487">
        <v>0.35902777777777811</v>
      </c>
      <c r="I34" s="487">
        <v>0.36319444444444476</v>
      </c>
      <c r="J34" s="487">
        <v>0.36666666666666697</v>
      </c>
      <c r="K34" s="487">
        <v>0.37361111111111139</v>
      </c>
      <c r="L34" s="487">
        <v>0.37777777777777805</v>
      </c>
      <c r="M34" s="487">
        <v>0.3861111111111114</v>
      </c>
      <c r="N34" s="487">
        <v>0.39027777777777806</v>
      </c>
      <c r="O34" s="487">
        <v>0.39375000000000027</v>
      </c>
      <c r="P34" s="487">
        <v>0.39791666666666692</v>
      </c>
      <c r="Q34" s="487">
        <v>0.4083333333333336</v>
      </c>
      <c r="R34" s="889">
        <v>0.41527777777777802</v>
      </c>
      <c r="S34" s="886"/>
      <c r="T34" s="933">
        <f t="shared" si="5"/>
        <v>44.86</v>
      </c>
      <c r="U34" s="36">
        <f t="shared" si="1"/>
        <v>7.9166666666666607E-2</v>
      </c>
      <c r="V34" s="217">
        <f t="shared" si="2"/>
        <v>23.610526315789489</v>
      </c>
      <c r="W34" s="36">
        <f t="shared" si="3"/>
        <v>1.6666666666666718E-2</v>
      </c>
    </row>
    <row r="35" spans="1:23" x14ac:dyDescent="0.25">
      <c r="A35" s="54"/>
      <c r="B35" s="1721"/>
      <c r="C35" s="343">
        <v>10</v>
      </c>
      <c r="D35" s="345"/>
      <c r="E35" s="65">
        <v>0.35277777777777813</v>
      </c>
      <c r="F35" s="487">
        <v>0.36111111111111149</v>
      </c>
      <c r="G35" s="487">
        <v>0.37152777777777818</v>
      </c>
      <c r="H35" s="487">
        <v>0.37569444444444483</v>
      </c>
      <c r="I35" s="487">
        <v>0.37986111111111148</v>
      </c>
      <c r="J35" s="487">
        <v>0.38333333333333369</v>
      </c>
      <c r="K35" s="487">
        <v>0.39027777777777811</v>
      </c>
      <c r="L35" s="487">
        <v>0.39444444444444476</v>
      </c>
      <c r="M35" s="487">
        <v>0.40277777777777812</v>
      </c>
      <c r="N35" s="487">
        <v>0.40694444444444478</v>
      </c>
      <c r="O35" s="487">
        <v>0.41041666666666698</v>
      </c>
      <c r="P35" s="487">
        <v>0.41458333333333364</v>
      </c>
      <c r="Q35" s="487">
        <v>0.42500000000000032</v>
      </c>
      <c r="R35" s="889">
        <v>0.43194444444444474</v>
      </c>
      <c r="S35" s="886"/>
      <c r="T35" s="933">
        <f t="shared" si="5"/>
        <v>44.86</v>
      </c>
      <c r="U35" s="36">
        <f t="shared" si="1"/>
        <v>7.9166666666666607E-2</v>
      </c>
      <c r="V35" s="217">
        <f t="shared" si="2"/>
        <v>23.610526315789489</v>
      </c>
      <c r="W35" s="36">
        <f t="shared" si="3"/>
        <v>1.6666666666666718E-2</v>
      </c>
    </row>
    <row r="36" spans="1:23" x14ac:dyDescent="0.25">
      <c r="A36" s="54"/>
      <c r="B36" s="1721"/>
      <c r="C36" s="343">
        <v>11</v>
      </c>
      <c r="D36" s="345"/>
      <c r="E36" s="65">
        <v>0.36944444444444485</v>
      </c>
      <c r="F36" s="487">
        <v>0.37777777777777821</v>
      </c>
      <c r="G36" s="487">
        <v>0.3881944444444449</v>
      </c>
      <c r="H36" s="487">
        <v>0.39236111111111155</v>
      </c>
      <c r="I36" s="487">
        <v>0.3965277777777782</v>
      </c>
      <c r="J36" s="487">
        <v>0.40000000000000041</v>
      </c>
      <c r="K36" s="487">
        <v>0.40694444444444483</v>
      </c>
      <c r="L36" s="487">
        <v>0.41111111111111148</v>
      </c>
      <c r="M36" s="487">
        <v>0.41944444444444484</v>
      </c>
      <c r="N36" s="487">
        <v>0.42361111111111149</v>
      </c>
      <c r="O36" s="487">
        <v>0.4270833333333337</v>
      </c>
      <c r="P36" s="487">
        <v>0.43125000000000036</v>
      </c>
      <c r="Q36" s="487">
        <v>0.44166666666666704</v>
      </c>
      <c r="R36" s="889">
        <v>0.44861111111111146</v>
      </c>
      <c r="S36" s="886"/>
      <c r="T36" s="933">
        <f t="shared" si="5"/>
        <v>44.86</v>
      </c>
      <c r="U36" s="36">
        <f t="shared" si="1"/>
        <v>7.9166666666666607E-2</v>
      </c>
      <c r="V36" s="217">
        <f t="shared" si="2"/>
        <v>23.610526315789489</v>
      </c>
      <c r="W36" s="36">
        <f t="shared" si="3"/>
        <v>1.6666666666666718E-2</v>
      </c>
    </row>
    <row r="37" spans="1:23" x14ac:dyDescent="0.25">
      <c r="A37" s="54"/>
      <c r="B37" s="1721"/>
      <c r="C37" s="343">
        <v>12</v>
      </c>
      <c r="D37" s="345"/>
      <c r="E37" s="65">
        <v>0.38611111111111157</v>
      </c>
      <c r="F37" s="487">
        <v>0.39444444444444493</v>
      </c>
      <c r="G37" s="487">
        <v>0.40486111111111162</v>
      </c>
      <c r="H37" s="487">
        <v>0.40902777777777827</v>
      </c>
      <c r="I37" s="487">
        <v>0.41319444444444492</v>
      </c>
      <c r="J37" s="487">
        <v>0.41666666666666713</v>
      </c>
      <c r="K37" s="487">
        <v>0.42361111111111155</v>
      </c>
      <c r="L37" s="487">
        <v>0.4277777777777782</v>
      </c>
      <c r="M37" s="487">
        <v>0.43611111111111156</v>
      </c>
      <c r="N37" s="487">
        <v>0.44027777777777821</v>
      </c>
      <c r="O37" s="487">
        <v>0.44375000000000042</v>
      </c>
      <c r="P37" s="487">
        <v>0.44791666666666707</v>
      </c>
      <c r="Q37" s="487">
        <v>0.45833333333333376</v>
      </c>
      <c r="R37" s="889">
        <v>0.46527777777777818</v>
      </c>
      <c r="S37" s="886"/>
      <c r="T37" s="933">
        <f t="shared" si="5"/>
        <v>44.86</v>
      </c>
      <c r="U37" s="36">
        <f t="shared" si="1"/>
        <v>7.9166666666666607E-2</v>
      </c>
      <c r="V37" s="217">
        <f t="shared" si="2"/>
        <v>23.610526315789489</v>
      </c>
      <c r="W37" s="36">
        <f t="shared" si="3"/>
        <v>1.6666666666666718E-2</v>
      </c>
    </row>
    <row r="38" spans="1:23" x14ac:dyDescent="0.25">
      <c r="A38" s="54"/>
      <c r="B38" s="1721"/>
      <c r="C38" s="343">
        <v>13</v>
      </c>
      <c r="D38" s="345"/>
      <c r="E38" s="65">
        <v>0.40277777777777829</v>
      </c>
      <c r="F38" s="487">
        <v>0.41111111111111165</v>
      </c>
      <c r="G38" s="487">
        <v>0.42152777777777833</v>
      </c>
      <c r="H38" s="487">
        <v>0.42569444444444499</v>
      </c>
      <c r="I38" s="487">
        <v>0.42986111111111164</v>
      </c>
      <c r="J38" s="487">
        <v>0.43333333333333385</v>
      </c>
      <c r="K38" s="487">
        <v>0.44027777777777827</v>
      </c>
      <c r="L38" s="487">
        <v>0.44444444444444492</v>
      </c>
      <c r="M38" s="487">
        <v>0.45277777777777828</v>
      </c>
      <c r="N38" s="487">
        <v>0.45694444444444493</v>
      </c>
      <c r="O38" s="487">
        <v>0.46041666666666714</v>
      </c>
      <c r="P38" s="487">
        <v>0.46458333333333379</v>
      </c>
      <c r="Q38" s="487">
        <v>0.47500000000000048</v>
      </c>
      <c r="R38" s="889">
        <v>0.4819444444444449</v>
      </c>
      <c r="S38" s="886"/>
      <c r="T38" s="933">
        <f t="shared" si="5"/>
        <v>44.86</v>
      </c>
      <c r="U38" s="36">
        <f t="shared" si="1"/>
        <v>7.9166666666666607E-2</v>
      </c>
      <c r="V38" s="217">
        <f t="shared" si="2"/>
        <v>23.610526315789489</v>
      </c>
      <c r="W38" s="36">
        <f t="shared" si="3"/>
        <v>1.6666666666666718E-2</v>
      </c>
    </row>
    <row r="39" spans="1:23" x14ac:dyDescent="0.25">
      <c r="A39" s="54"/>
      <c r="B39" s="1721"/>
      <c r="C39" s="343">
        <v>14</v>
      </c>
      <c r="D39" s="345"/>
      <c r="E39" s="65">
        <v>0.41944444444444501</v>
      </c>
      <c r="F39" s="487">
        <v>0.42777777777777837</v>
      </c>
      <c r="G39" s="487">
        <v>0.43819444444444505</v>
      </c>
      <c r="H39" s="487">
        <v>0.4423611111111117</v>
      </c>
      <c r="I39" s="487">
        <v>0.44652777777777836</v>
      </c>
      <c r="J39" s="487">
        <v>0.45000000000000057</v>
      </c>
      <c r="K39" s="487">
        <v>0.45694444444444499</v>
      </c>
      <c r="L39" s="487">
        <v>0.46111111111111164</v>
      </c>
      <c r="M39" s="487">
        <v>0.469444444444445</v>
      </c>
      <c r="N39" s="487">
        <v>0.47361111111111165</v>
      </c>
      <c r="O39" s="487">
        <v>0.47708333333333386</v>
      </c>
      <c r="P39" s="487">
        <v>0.48125000000000051</v>
      </c>
      <c r="Q39" s="487">
        <v>0.4916666666666672</v>
      </c>
      <c r="R39" s="889">
        <v>0.49861111111111162</v>
      </c>
      <c r="S39" s="886"/>
      <c r="T39" s="933">
        <f t="shared" si="5"/>
        <v>44.86</v>
      </c>
      <c r="U39" s="36">
        <f t="shared" si="1"/>
        <v>7.9166666666666607E-2</v>
      </c>
      <c r="V39" s="217">
        <f t="shared" si="2"/>
        <v>23.610526315789489</v>
      </c>
      <c r="W39" s="36">
        <f t="shared" si="3"/>
        <v>1.6666666666666718E-2</v>
      </c>
    </row>
    <row r="40" spans="1:23" x14ac:dyDescent="0.25">
      <c r="A40" s="54"/>
      <c r="B40" s="1721"/>
      <c r="C40" s="343">
        <v>15</v>
      </c>
      <c r="D40" s="345"/>
      <c r="E40" s="65">
        <v>0.43611111111111173</v>
      </c>
      <c r="F40" s="487">
        <v>0.44444444444444509</v>
      </c>
      <c r="G40" s="487">
        <v>0.45486111111111177</v>
      </c>
      <c r="H40" s="487">
        <v>0.45902777777777842</v>
      </c>
      <c r="I40" s="487">
        <v>0.46319444444444507</v>
      </c>
      <c r="J40" s="487">
        <v>0.46666666666666728</v>
      </c>
      <c r="K40" s="487">
        <v>0.4736111111111117</v>
      </c>
      <c r="L40" s="487">
        <v>0.47777777777777836</v>
      </c>
      <c r="M40" s="487">
        <v>0.48611111111111172</v>
      </c>
      <c r="N40" s="487">
        <v>0.49027777777777837</v>
      </c>
      <c r="O40" s="487">
        <v>0.49375000000000058</v>
      </c>
      <c r="P40" s="487">
        <v>0.49791666666666723</v>
      </c>
      <c r="Q40" s="487">
        <v>0.50833333333333397</v>
      </c>
      <c r="R40" s="889">
        <v>0.51527777777777839</v>
      </c>
      <c r="S40" s="886"/>
      <c r="T40" s="933">
        <f t="shared" si="5"/>
        <v>44.86</v>
      </c>
      <c r="U40" s="36">
        <f t="shared" si="1"/>
        <v>7.9166666666666663E-2</v>
      </c>
      <c r="V40" s="217">
        <f t="shared" si="2"/>
        <v>23.610526315789471</v>
      </c>
      <c r="W40" s="36">
        <f t="shared" si="3"/>
        <v>1.6666666666666718E-2</v>
      </c>
    </row>
    <row r="41" spans="1:23" x14ac:dyDescent="0.25">
      <c r="A41" s="54"/>
      <c r="B41" s="1721"/>
      <c r="C41" s="343">
        <v>16</v>
      </c>
      <c r="D41" s="345"/>
      <c r="E41" s="65">
        <v>0.45277777777777845</v>
      </c>
      <c r="F41" s="487">
        <v>0.4611111111111118</v>
      </c>
      <c r="G41" s="487">
        <v>0.47152777777777849</v>
      </c>
      <c r="H41" s="487">
        <v>0.47569444444444514</v>
      </c>
      <c r="I41" s="487">
        <v>0.47986111111111179</v>
      </c>
      <c r="J41" s="487">
        <v>0.483333333333334</v>
      </c>
      <c r="K41" s="487">
        <v>0.49027777777777842</v>
      </c>
      <c r="L41" s="487">
        <v>0.49444444444444507</v>
      </c>
      <c r="M41" s="487">
        <v>0.50277777777777843</v>
      </c>
      <c r="N41" s="487">
        <v>0.50694444444444509</v>
      </c>
      <c r="O41" s="487">
        <v>0.5104166666666673</v>
      </c>
      <c r="P41" s="487">
        <v>0.51458333333333395</v>
      </c>
      <c r="Q41" s="487">
        <v>0.52500000000000058</v>
      </c>
      <c r="R41" s="889">
        <v>0.531944444444445</v>
      </c>
      <c r="S41" s="886"/>
      <c r="T41" s="933">
        <f t="shared" si="5"/>
        <v>44.86</v>
      </c>
      <c r="U41" s="36">
        <f t="shared" si="1"/>
        <v>7.9166666666666552E-2</v>
      </c>
      <c r="V41" s="217">
        <f t="shared" si="2"/>
        <v>23.610526315789507</v>
      </c>
      <c r="W41" s="36">
        <f t="shared" si="3"/>
        <v>1.6666666666666718E-2</v>
      </c>
    </row>
    <row r="42" spans="1:23" x14ac:dyDescent="0.25">
      <c r="A42" s="54"/>
      <c r="B42" s="1721"/>
      <c r="C42" s="343">
        <v>17</v>
      </c>
      <c r="D42" s="345"/>
      <c r="E42" s="65">
        <v>0.46944444444444516</v>
      </c>
      <c r="F42" s="487">
        <v>0.47777777777777852</v>
      </c>
      <c r="G42" s="487">
        <v>0.48819444444444521</v>
      </c>
      <c r="H42" s="487">
        <v>0.49236111111111186</v>
      </c>
      <c r="I42" s="487">
        <v>0.49652777777777851</v>
      </c>
      <c r="J42" s="487">
        <v>0.50000000000000067</v>
      </c>
      <c r="K42" s="487">
        <v>0.50694444444444509</v>
      </c>
      <c r="L42" s="487">
        <v>0.51111111111111174</v>
      </c>
      <c r="M42" s="487">
        <v>0.51944444444444504</v>
      </c>
      <c r="N42" s="487">
        <v>0.52361111111111169</v>
      </c>
      <c r="O42" s="487">
        <v>0.5270833333333339</v>
      </c>
      <c r="P42" s="487">
        <v>0.53125000000000056</v>
      </c>
      <c r="Q42" s="487">
        <v>0.54166666666666718</v>
      </c>
      <c r="R42" s="889">
        <v>0.5486111111111116</v>
      </c>
      <c r="S42" s="886"/>
      <c r="T42" s="933">
        <f t="shared" si="5"/>
        <v>44.86</v>
      </c>
      <c r="U42" s="36">
        <f t="shared" si="1"/>
        <v>7.9166666666666441E-2</v>
      </c>
      <c r="V42" s="217">
        <f t="shared" si="2"/>
        <v>23.610526315789539</v>
      </c>
      <c r="W42" s="36">
        <f t="shared" si="3"/>
        <v>1.6666666666666718E-2</v>
      </c>
    </row>
    <row r="43" spans="1:23" x14ac:dyDescent="0.25">
      <c r="A43" s="54"/>
      <c r="B43" s="1721"/>
      <c r="C43" s="343">
        <v>18</v>
      </c>
      <c r="D43" s="345"/>
      <c r="E43" s="65">
        <v>0.48611111111111188</v>
      </c>
      <c r="F43" s="487">
        <v>0.49444444444444524</v>
      </c>
      <c r="G43" s="487">
        <v>0.50486111111111187</v>
      </c>
      <c r="H43" s="487">
        <v>0.50902777777777852</v>
      </c>
      <c r="I43" s="487">
        <v>0.51319444444444517</v>
      </c>
      <c r="J43" s="487">
        <v>0.51666666666666738</v>
      </c>
      <c r="K43" s="487">
        <v>0.5236111111111118</v>
      </c>
      <c r="L43" s="487">
        <v>0.52777777777777846</v>
      </c>
      <c r="M43" s="487">
        <v>0.53611111111111187</v>
      </c>
      <c r="N43" s="487">
        <v>0.54027777777777852</v>
      </c>
      <c r="O43" s="487">
        <v>0.54375000000000073</v>
      </c>
      <c r="P43" s="487">
        <v>0.54791666666666738</v>
      </c>
      <c r="Q43" s="487">
        <v>0.55833333333333401</v>
      </c>
      <c r="R43" s="889">
        <v>0.56527777777777843</v>
      </c>
      <c r="S43" s="886"/>
      <c r="T43" s="933">
        <f t="shared" si="5"/>
        <v>44.86</v>
      </c>
      <c r="U43" s="36">
        <f t="shared" si="1"/>
        <v>7.9166666666666552E-2</v>
      </c>
      <c r="V43" s="217">
        <f t="shared" si="2"/>
        <v>23.610526315789507</v>
      </c>
      <c r="W43" s="36">
        <f t="shared" si="3"/>
        <v>1.6666666666666718E-2</v>
      </c>
    </row>
    <row r="44" spans="1:23" x14ac:dyDescent="0.25">
      <c r="A44" s="54"/>
      <c r="B44" s="1721"/>
      <c r="C44" s="343">
        <v>19</v>
      </c>
      <c r="D44" s="345"/>
      <c r="E44" s="65">
        <v>0.50277777777777855</v>
      </c>
      <c r="F44" s="487">
        <v>0.51111111111111196</v>
      </c>
      <c r="G44" s="487">
        <v>0.5215277777777787</v>
      </c>
      <c r="H44" s="487">
        <v>0.52569444444444535</v>
      </c>
      <c r="I44" s="487">
        <v>0.529861111111112</v>
      </c>
      <c r="J44" s="487">
        <v>0.53333333333333421</v>
      </c>
      <c r="K44" s="487">
        <v>0.54027777777777863</v>
      </c>
      <c r="L44" s="487">
        <v>0.54444444444444529</v>
      </c>
      <c r="M44" s="487">
        <v>0.5527777777777787</v>
      </c>
      <c r="N44" s="487">
        <v>0.55694444444444535</v>
      </c>
      <c r="O44" s="487">
        <v>0.56041666666666756</v>
      </c>
      <c r="P44" s="487">
        <v>0.56458333333333421</v>
      </c>
      <c r="Q44" s="487">
        <v>0.57500000000000084</v>
      </c>
      <c r="R44" s="889">
        <v>0.58194444444444526</v>
      </c>
      <c r="S44" s="886"/>
      <c r="T44" s="933">
        <f t="shared" si="5"/>
        <v>44.86</v>
      </c>
      <c r="U44" s="36">
        <f t="shared" si="1"/>
        <v>7.9166666666666718E-2</v>
      </c>
      <c r="V44" s="217">
        <f t="shared" si="2"/>
        <v>23.610526315789457</v>
      </c>
      <c r="W44" s="36">
        <f t="shared" si="3"/>
        <v>1.6666666666666663E-2</v>
      </c>
    </row>
    <row r="45" spans="1:23" x14ac:dyDescent="0.25">
      <c r="A45" s="54"/>
      <c r="B45" s="1721"/>
      <c r="C45" s="343">
        <v>20</v>
      </c>
      <c r="D45" s="345"/>
      <c r="E45" s="65">
        <v>0.51944444444444515</v>
      </c>
      <c r="F45" s="487">
        <v>0.52777777777777857</v>
      </c>
      <c r="G45" s="487">
        <v>0.53819444444444531</v>
      </c>
      <c r="H45" s="487">
        <v>0.54236111111111196</v>
      </c>
      <c r="I45" s="487">
        <v>0.54652777777777861</v>
      </c>
      <c r="J45" s="487">
        <v>0.55000000000000082</v>
      </c>
      <c r="K45" s="487">
        <v>0.55694444444444524</v>
      </c>
      <c r="L45" s="487">
        <v>0.56111111111111189</v>
      </c>
      <c r="M45" s="487">
        <v>0.56944444444444531</v>
      </c>
      <c r="N45" s="487">
        <v>0.57361111111111196</v>
      </c>
      <c r="O45" s="487">
        <v>0.57708333333333417</v>
      </c>
      <c r="P45" s="487">
        <v>0.58125000000000082</v>
      </c>
      <c r="Q45" s="487">
        <v>0.59166666666666745</v>
      </c>
      <c r="R45" s="889">
        <v>0.59861111111111187</v>
      </c>
      <c r="S45" s="886"/>
      <c r="T45" s="933">
        <f t="shared" si="5"/>
        <v>44.86</v>
      </c>
      <c r="U45" s="36">
        <f t="shared" si="1"/>
        <v>7.9166666666666718E-2</v>
      </c>
      <c r="V45" s="217">
        <f t="shared" si="2"/>
        <v>23.610526315789457</v>
      </c>
      <c r="W45" s="36">
        <f t="shared" si="3"/>
        <v>1.6666666666666607E-2</v>
      </c>
    </row>
    <row r="46" spans="1:23" x14ac:dyDescent="0.25">
      <c r="A46" s="54"/>
      <c r="B46" s="1721"/>
      <c r="C46" s="343">
        <v>21</v>
      </c>
      <c r="D46" s="345"/>
      <c r="E46" s="65">
        <v>0.53611111111111176</v>
      </c>
      <c r="F46" s="487">
        <v>0.54444444444444517</v>
      </c>
      <c r="G46" s="487">
        <v>0.55486111111111192</v>
      </c>
      <c r="H46" s="487">
        <v>0.55902777777777857</v>
      </c>
      <c r="I46" s="487">
        <v>0.56319444444444522</v>
      </c>
      <c r="J46" s="487">
        <v>0.56666666666666743</v>
      </c>
      <c r="K46" s="487">
        <v>0.57361111111111185</v>
      </c>
      <c r="L46" s="487">
        <v>0.5777777777777785</v>
      </c>
      <c r="M46" s="487">
        <v>0.58611111111111192</v>
      </c>
      <c r="N46" s="487">
        <v>0.59027777777777857</v>
      </c>
      <c r="O46" s="487">
        <v>0.59375000000000078</v>
      </c>
      <c r="P46" s="487">
        <v>0.59791666666666743</v>
      </c>
      <c r="Q46" s="487">
        <v>0.60833333333333406</v>
      </c>
      <c r="R46" s="889">
        <v>0.61527777777777848</v>
      </c>
      <c r="S46" s="886"/>
      <c r="T46" s="933">
        <f t="shared" si="5"/>
        <v>44.86</v>
      </c>
      <c r="U46" s="36">
        <f t="shared" si="1"/>
        <v>7.9166666666666718E-2</v>
      </c>
      <c r="V46" s="217">
        <f t="shared" si="2"/>
        <v>23.610526315789457</v>
      </c>
      <c r="W46" s="36">
        <f t="shared" si="3"/>
        <v>1.6666666666666607E-2</v>
      </c>
    </row>
    <row r="47" spans="1:23" x14ac:dyDescent="0.25">
      <c r="A47" s="54"/>
      <c r="B47" s="1721"/>
      <c r="C47" s="343">
        <v>22</v>
      </c>
      <c r="D47" s="345"/>
      <c r="E47" s="65">
        <v>0.55277777777777837</v>
      </c>
      <c r="F47" s="487">
        <v>0.56111111111111178</v>
      </c>
      <c r="G47" s="487">
        <v>0.57152777777777852</v>
      </c>
      <c r="H47" s="487">
        <v>0.57569444444444517</v>
      </c>
      <c r="I47" s="487">
        <v>0.57986111111111183</v>
      </c>
      <c r="J47" s="487">
        <v>0.58333333333333404</v>
      </c>
      <c r="K47" s="487">
        <v>0.59027777777777846</v>
      </c>
      <c r="L47" s="487">
        <v>0.59444444444444511</v>
      </c>
      <c r="M47" s="487">
        <v>0.60277777777777852</v>
      </c>
      <c r="N47" s="487">
        <v>0.60694444444444517</v>
      </c>
      <c r="O47" s="487">
        <v>0.61041666666666738</v>
      </c>
      <c r="P47" s="487">
        <v>0.61458333333333404</v>
      </c>
      <c r="Q47" s="487">
        <v>0.62500000000000067</v>
      </c>
      <c r="R47" s="889">
        <v>0.63194444444444509</v>
      </c>
      <c r="S47" s="886"/>
      <c r="T47" s="933">
        <f t="shared" si="5"/>
        <v>44.86</v>
      </c>
      <c r="U47" s="36">
        <f t="shared" si="1"/>
        <v>7.9166666666666718E-2</v>
      </c>
      <c r="V47" s="217">
        <f t="shared" si="2"/>
        <v>23.610526315789457</v>
      </c>
      <c r="W47" s="36">
        <f t="shared" si="3"/>
        <v>1.6666666666666607E-2</v>
      </c>
    </row>
    <row r="48" spans="1:23" x14ac:dyDescent="0.25">
      <c r="A48" s="54"/>
      <c r="B48" s="1721"/>
      <c r="C48" s="343">
        <v>23</v>
      </c>
      <c r="D48" s="345"/>
      <c r="E48" s="65">
        <v>0.56944444444444497</v>
      </c>
      <c r="F48" s="487">
        <v>0.57777777777777839</v>
      </c>
      <c r="G48" s="487">
        <v>0.58819444444444513</v>
      </c>
      <c r="H48" s="487">
        <v>0.59236111111111178</v>
      </c>
      <c r="I48" s="487">
        <v>0.59652777777777843</v>
      </c>
      <c r="J48" s="487">
        <v>0.60000000000000064</v>
      </c>
      <c r="K48" s="487">
        <v>0.60694444444444506</v>
      </c>
      <c r="L48" s="487">
        <v>0.61111111111111172</v>
      </c>
      <c r="M48" s="487">
        <v>0.61944444444444513</v>
      </c>
      <c r="N48" s="487">
        <v>0.62361111111111178</v>
      </c>
      <c r="O48" s="487">
        <v>0.62708333333333399</v>
      </c>
      <c r="P48" s="487">
        <v>0.63125000000000064</v>
      </c>
      <c r="Q48" s="487">
        <v>0.64166666666666727</v>
      </c>
      <c r="R48" s="889">
        <v>0.64861111111111169</v>
      </c>
      <c r="S48" s="886"/>
      <c r="T48" s="933">
        <f t="shared" si="5"/>
        <v>44.86</v>
      </c>
      <c r="U48" s="36">
        <f t="shared" si="1"/>
        <v>7.9166666666666718E-2</v>
      </c>
      <c r="V48" s="217">
        <f t="shared" si="2"/>
        <v>23.610526315789457</v>
      </c>
      <c r="W48" s="36">
        <f t="shared" si="3"/>
        <v>1.6666666666666607E-2</v>
      </c>
    </row>
    <row r="49" spans="1:23" x14ac:dyDescent="0.25">
      <c r="A49" s="54"/>
      <c r="B49" s="1721"/>
      <c r="C49" s="343">
        <v>24</v>
      </c>
      <c r="D49" s="345"/>
      <c r="E49" s="65">
        <v>0.58611111111111158</v>
      </c>
      <c r="F49" s="487">
        <v>0.594444444444445</v>
      </c>
      <c r="G49" s="487">
        <v>0.60486111111111174</v>
      </c>
      <c r="H49" s="487">
        <v>0.60902777777777839</v>
      </c>
      <c r="I49" s="487">
        <v>0.61319444444444504</v>
      </c>
      <c r="J49" s="487">
        <v>0.61666666666666725</v>
      </c>
      <c r="K49" s="487">
        <v>0.62361111111111167</v>
      </c>
      <c r="L49" s="487">
        <v>0.62777777777777832</v>
      </c>
      <c r="M49" s="487">
        <v>0.63611111111111174</v>
      </c>
      <c r="N49" s="487">
        <v>0.64027777777777839</v>
      </c>
      <c r="O49" s="487">
        <v>0.6437500000000006</v>
      </c>
      <c r="P49" s="487">
        <v>0.64791666666666725</v>
      </c>
      <c r="Q49" s="487">
        <v>0.65833333333333388</v>
      </c>
      <c r="R49" s="889">
        <v>0.6652777777777783</v>
      </c>
      <c r="S49" s="886"/>
      <c r="T49" s="933">
        <f t="shared" si="5"/>
        <v>44.86</v>
      </c>
      <c r="U49" s="36">
        <f t="shared" si="1"/>
        <v>7.9166666666666718E-2</v>
      </c>
      <c r="V49" s="217">
        <f t="shared" si="2"/>
        <v>23.610526315789457</v>
      </c>
      <c r="W49" s="36">
        <f t="shared" si="3"/>
        <v>1.6666666666666607E-2</v>
      </c>
    </row>
    <row r="50" spans="1:23" x14ac:dyDescent="0.25">
      <c r="A50" s="54"/>
      <c r="B50" s="1721"/>
      <c r="C50" s="343">
        <v>25</v>
      </c>
      <c r="D50" s="345"/>
      <c r="E50" s="65">
        <v>0.60277777777777819</v>
      </c>
      <c r="F50" s="487">
        <v>0.6111111111111116</v>
      </c>
      <c r="G50" s="487">
        <v>0.62152777777777835</v>
      </c>
      <c r="H50" s="487">
        <v>0.625694444444445</v>
      </c>
      <c r="I50" s="487">
        <v>0.62986111111111165</v>
      </c>
      <c r="J50" s="487">
        <v>0.63333333333333386</v>
      </c>
      <c r="K50" s="487">
        <v>0.64027777777777828</v>
      </c>
      <c r="L50" s="487">
        <v>0.64444444444444493</v>
      </c>
      <c r="M50" s="487">
        <v>0.65277777777777835</v>
      </c>
      <c r="N50" s="487">
        <v>0.656944444444445</v>
      </c>
      <c r="O50" s="487">
        <v>0.66041666666666721</v>
      </c>
      <c r="P50" s="487">
        <v>0.66458333333333386</v>
      </c>
      <c r="Q50" s="487">
        <v>0.67500000000000049</v>
      </c>
      <c r="R50" s="889">
        <v>0.68194444444444491</v>
      </c>
      <c r="S50" s="886"/>
      <c r="T50" s="933">
        <f t="shared" si="5"/>
        <v>44.86</v>
      </c>
      <c r="U50" s="36">
        <f t="shared" si="1"/>
        <v>7.9166666666666718E-2</v>
      </c>
      <c r="V50" s="217">
        <f t="shared" si="2"/>
        <v>23.610526315789457</v>
      </c>
      <c r="W50" s="36">
        <f t="shared" si="3"/>
        <v>1.6666666666666607E-2</v>
      </c>
    </row>
    <row r="51" spans="1:23" x14ac:dyDescent="0.25">
      <c r="A51" s="54"/>
      <c r="B51" s="1721"/>
      <c r="C51" s="343">
        <v>26</v>
      </c>
      <c r="D51" s="345"/>
      <c r="E51" s="65">
        <v>0.6194444444444448</v>
      </c>
      <c r="F51" s="487">
        <v>0.62777777777777821</v>
      </c>
      <c r="G51" s="487">
        <v>0.63819444444444495</v>
      </c>
      <c r="H51" s="487">
        <v>0.6423611111111116</v>
      </c>
      <c r="I51" s="487">
        <v>0.64652777777777826</v>
      </c>
      <c r="J51" s="487">
        <v>0.65000000000000047</v>
      </c>
      <c r="K51" s="487">
        <v>0.65694444444444489</v>
      </c>
      <c r="L51" s="487">
        <v>0.66111111111111154</v>
      </c>
      <c r="M51" s="487">
        <v>0.66944444444444495</v>
      </c>
      <c r="N51" s="487">
        <v>0.6736111111111116</v>
      </c>
      <c r="O51" s="487">
        <v>0.67708333333333381</v>
      </c>
      <c r="P51" s="487">
        <v>0.68125000000000047</v>
      </c>
      <c r="Q51" s="487">
        <v>0.6916666666666671</v>
      </c>
      <c r="R51" s="889">
        <v>0.69861111111111152</v>
      </c>
      <c r="S51" s="886"/>
      <c r="T51" s="933">
        <f t="shared" si="5"/>
        <v>44.86</v>
      </c>
      <c r="U51" s="36">
        <f t="shared" si="1"/>
        <v>7.9166666666666718E-2</v>
      </c>
      <c r="V51" s="217">
        <f t="shared" si="2"/>
        <v>23.610526315789457</v>
      </c>
      <c r="W51" s="36">
        <f t="shared" si="3"/>
        <v>1.6666666666666607E-2</v>
      </c>
    </row>
    <row r="52" spans="1:23" x14ac:dyDescent="0.25">
      <c r="A52" s="54"/>
      <c r="B52" s="1721"/>
      <c r="C52" s="343">
        <v>27</v>
      </c>
      <c r="D52" s="345"/>
      <c r="E52" s="65">
        <v>0.6361111111111114</v>
      </c>
      <c r="F52" s="487">
        <v>0.64444444444444482</v>
      </c>
      <c r="G52" s="487">
        <v>0.65486111111111156</v>
      </c>
      <c r="H52" s="487">
        <v>0.65902777777777821</v>
      </c>
      <c r="I52" s="487">
        <v>0.66319444444444486</v>
      </c>
      <c r="J52" s="487">
        <v>0.66666666666666707</v>
      </c>
      <c r="K52" s="487">
        <v>0.67361111111111149</v>
      </c>
      <c r="L52" s="487">
        <v>0.67777777777777815</v>
      </c>
      <c r="M52" s="487">
        <v>0.68611111111111156</v>
      </c>
      <c r="N52" s="487">
        <v>0.69027777777777821</v>
      </c>
      <c r="O52" s="487">
        <v>0.69375000000000042</v>
      </c>
      <c r="P52" s="487">
        <v>0.69791666666666707</v>
      </c>
      <c r="Q52" s="487">
        <v>0.7083333333333337</v>
      </c>
      <c r="R52" s="889">
        <v>0.71527777777777812</v>
      </c>
      <c r="S52" s="886"/>
      <c r="T52" s="933">
        <f t="shared" si="5"/>
        <v>44.86</v>
      </c>
      <c r="U52" s="36">
        <f t="shared" si="1"/>
        <v>7.9166666666666718E-2</v>
      </c>
      <c r="V52" s="217">
        <f t="shared" si="2"/>
        <v>23.610526315789457</v>
      </c>
      <c r="W52" s="36">
        <f t="shared" si="3"/>
        <v>1.6666666666666607E-2</v>
      </c>
    </row>
    <row r="53" spans="1:23" x14ac:dyDescent="0.25">
      <c r="A53" s="54"/>
      <c r="B53" s="1721"/>
      <c r="C53" s="343">
        <v>28</v>
      </c>
      <c r="D53" s="345"/>
      <c r="E53" s="65">
        <v>0.65277777777777801</v>
      </c>
      <c r="F53" s="487">
        <v>0.66111111111111143</v>
      </c>
      <c r="G53" s="487">
        <v>0.67152777777777817</v>
      </c>
      <c r="H53" s="487">
        <v>0.67569444444444482</v>
      </c>
      <c r="I53" s="487">
        <v>0.67986111111111147</v>
      </c>
      <c r="J53" s="487">
        <v>0.68333333333333368</v>
      </c>
      <c r="K53" s="487">
        <v>0.6902777777777781</v>
      </c>
      <c r="L53" s="487">
        <v>0.69444444444444475</v>
      </c>
      <c r="M53" s="487">
        <v>0.70277777777777817</v>
      </c>
      <c r="N53" s="487">
        <v>0.70694444444444482</v>
      </c>
      <c r="O53" s="487">
        <v>0.71041666666666703</v>
      </c>
      <c r="P53" s="487">
        <v>0.71458333333333368</v>
      </c>
      <c r="Q53" s="487">
        <v>0.72500000000000031</v>
      </c>
      <c r="R53" s="889">
        <v>0.73194444444444473</v>
      </c>
      <c r="S53" s="886"/>
      <c r="T53" s="933">
        <f t="shared" si="5"/>
        <v>44.86</v>
      </c>
      <c r="U53" s="36">
        <f t="shared" si="1"/>
        <v>7.9166666666666718E-2</v>
      </c>
      <c r="V53" s="217">
        <f t="shared" si="2"/>
        <v>23.610526315789457</v>
      </c>
      <c r="W53" s="36">
        <f t="shared" si="3"/>
        <v>1.6666666666666607E-2</v>
      </c>
    </row>
    <row r="54" spans="1:23" x14ac:dyDescent="0.25">
      <c r="A54" s="54"/>
      <c r="B54" s="1721"/>
      <c r="C54" s="343">
        <v>29</v>
      </c>
      <c r="D54" s="345"/>
      <c r="E54" s="65">
        <v>0.66944444444444462</v>
      </c>
      <c r="F54" s="487">
        <v>0.67777777777777803</v>
      </c>
      <c r="G54" s="487">
        <v>0.68819444444444478</v>
      </c>
      <c r="H54" s="487">
        <v>0.69236111111111143</v>
      </c>
      <c r="I54" s="487">
        <v>0.69652777777777808</v>
      </c>
      <c r="J54" s="487">
        <v>0.70000000000000029</v>
      </c>
      <c r="K54" s="487">
        <v>0.70694444444444471</v>
      </c>
      <c r="L54" s="487">
        <v>0.71111111111111136</v>
      </c>
      <c r="M54" s="487">
        <v>0.71944444444444478</v>
      </c>
      <c r="N54" s="487">
        <v>0.72361111111111143</v>
      </c>
      <c r="O54" s="487">
        <v>0.72708333333333364</v>
      </c>
      <c r="P54" s="487">
        <v>0.73125000000000029</v>
      </c>
      <c r="Q54" s="487">
        <v>0.74166666666666692</v>
      </c>
      <c r="R54" s="889">
        <v>0.74861111111111134</v>
      </c>
      <c r="S54" s="886"/>
      <c r="T54" s="933">
        <f t="shared" si="5"/>
        <v>44.86</v>
      </c>
      <c r="U54" s="36">
        <f t="shared" si="1"/>
        <v>7.9166666666666718E-2</v>
      </c>
      <c r="V54" s="217">
        <f t="shared" si="2"/>
        <v>23.610526315789457</v>
      </c>
      <c r="W54" s="36">
        <f t="shared" si="3"/>
        <v>1.6666666666666607E-2</v>
      </c>
    </row>
    <row r="55" spans="1:23" x14ac:dyDescent="0.25">
      <c r="A55" s="54"/>
      <c r="B55" s="1721"/>
      <c r="C55" s="343">
        <v>30</v>
      </c>
      <c r="D55" s="345"/>
      <c r="E55" s="65">
        <v>0.68611111111111123</v>
      </c>
      <c r="F55" s="487">
        <v>0.69444444444444464</v>
      </c>
      <c r="G55" s="487">
        <v>0.70486111111111138</v>
      </c>
      <c r="H55" s="487">
        <v>0.70902777777777803</v>
      </c>
      <c r="I55" s="487">
        <v>0.71319444444444469</v>
      </c>
      <c r="J55" s="487">
        <v>0.7166666666666669</v>
      </c>
      <c r="K55" s="487">
        <v>0.72361111111111132</v>
      </c>
      <c r="L55" s="487">
        <v>0.72777777777777797</v>
      </c>
      <c r="M55" s="487">
        <v>0.73611111111111138</v>
      </c>
      <c r="N55" s="487">
        <v>0.74027777777777803</v>
      </c>
      <c r="O55" s="487">
        <v>0.74375000000000024</v>
      </c>
      <c r="P55" s="487">
        <v>0.7479166666666669</v>
      </c>
      <c r="Q55" s="487">
        <v>0.75833333333333353</v>
      </c>
      <c r="R55" s="889">
        <v>0.76527777777777795</v>
      </c>
      <c r="S55" s="886"/>
      <c r="T55" s="933">
        <f t="shared" si="5"/>
        <v>44.86</v>
      </c>
      <c r="U55" s="36">
        <f t="shared" si="1"/>
        <v>7.9166666666666718E-2</v>
      </c>
      <c r="V55" s="217">
        <f t="shared" si="2"/>
        <v>23.610526315789457</v>
      </c>
      <c r="W55" s="36">
        <f t="shared" si="3"/>
        <v>1.6666666666666607E-2</v>
      </c>
    </row>
    <row r="56" spans="1:23" x14ac:dyDescent="0.25">
      <c r="A56" s="54"/>
      <c r="B56" s="1721"/>
      <c r="C56" s="343">
        <v>31</v>
      </c>
      <c r="D56" s="345"/>
      <c r="E56" s="65">
        <v>0.70277777777777783</v>
      </c>
      <c r="F56" s="487">
        <v>0.71111111111111125</v>
      </c>
      <c r="G56" s="487">
        <v>0.72152777777777799</v>
      </c>
      <c r="H56" s="487">
        <v>0.72569444444444464</v>
      </c>
      <c r="I56" s="487">
        <v>0.72986111111111129</v>
      </c>
      <c r="J56" s="487">
        <v>0.7333333333333335</v>
      </c>
      <c r="K56" s="487">
        <v>0.74027777777777792</v>
      </c>
      <c r="L56" s="487">
        <v>0.74444444444444458</v>
      </c>
      <c r="M56" s="487">
        <v>0.75277777777777799</v>
      </c>
      <c r="N56" s="487">
        <v>0.75694444444444464</v>
      </c>
      <c r="O56" s="487">
        <v>0.76041666666666685</v>
      </c>
      <c r="P56" s="487">
        <v>0.7645833333333335</v>
      </c>
      <c r="Q56" s="487">
        <v>0.77500000000000013</v>
      </c>
      <c r="R56" s="889">
        <v>0.78194444444444455</v>
      </c>
      <c r="S56" s="886"/>
      <c r="T56" s="933">
        <f t="shared" si="5"/>
        <v>44.86</v>
      </c>
      <c r="U56" s="36">
        <f t="shared" si="1"/>
        <v>7.9166666666666718E-2</v>
      </c>
      <c r="V56" s="217">
        <f t="shared" si="2"/>
        <v>23.610526315789457</v>
      </c>
      <c r="W56" s="36">
        <f t="shared" si="3"/>
        <v>1.6666666666666607E-2</v>
      </c>
    </row>
    <row r="57" spans="1:23" x14ac:dyDescent="0.25">
      <c r="A57" s="54"/>
      <c r="B57" s="1721"/>
      <c r="C57" s="343">
        <v>32</v>
      </c>
      <c r="D57" s="345"/>
      <c r="E57" s="65">
        <v>0.71944444444444444</v>
      </c>
      <c r="F57" s="487">
        <v>0.72777777777777786</v>
      </c>
      <c r="G57" s="487">
        <v>0.7381944444444446</v>
      </c>
      <c r="H57" s="487">
        <v>0.74236111111111125</v>
      </c>
      <c r="I57" s="487">
        <v>0.7465277777777779</v>
      </c>
      <c r="J57" s="487">
        <v>0.75000000000000011</v>
      </c>
      <c r="K57" s="487">
        <v>0.75694444444444453</v>
      </c>
      <c r="L57" s="487">
        <v>0.76111111111111118</v>
      </c>
      <c r="M57" s="487">
        <v>0.7694444444444446</v>
      </c>
      <c r="N57" s="487">
        <v>0.77361111111111125</v>
      </c>
      <c r="O57" s="487">
        <v>0.77708333333333346</v>
      </c>
      <c r="P57" s="487">
        <v>0.78125000000000011</v>
      </c>
      <c r="Q57" s="487">
        <v>0.79166666666666674</v>
      </c>
      <c r="R57" s="889">
        <v>0.79861111111111116</v>
      </c>
      <c r="S57" s="886"/>
      <c r="T57" s="933">
        <f t="shared" si="5"/>
        <v>44.86</v>
      </c>
      <c r="U57" s="36">
        <f t="shared" si="1"/>
        <v>7.9166666666666718E-2</v>
      </c>
      <c r="V57" s="217">
        <f t="shared" si="2"/>
        <v>23.610526315789457</v>
      </c>
      <c r="W57" s="36">
        <f t="shared" si="3"/>
        <v>1.6666666666666607E-2</v>
      </c>
    </row>
    <row r="58" spans="1:23" x14ac:dyDescent="0.25">
      <c r="A58" s="54"/>
      <c r="B58" s="1721"/>
      <c r="C58" s="346">
        <v>33</v>
      </c>
      <c r="D58" s="347"/>
      <c r="E58" s="65">
        <v>0.73888888888888882</v>
      </c>
      <c r="F58" s="487">
        <v>0.74722222222222223</v>
      </c>
      <c r="G58" s="487">
        <v>0.75763888888888897</v>
      </c>
      <c r="H58" s="487">
        <v>0.76180555555555562</v>
      </c>
      <c r="I58" s="487">
        <v>0.76597222222222228</v>
      </c>
      <c r="J58" s="487">
        <v>0.76944444444444449</v>
      </c>
      <c r="K58" s="487">
        <v>0.77638888888888891</v>
      </c>
      <c r="L58" s="487">
        <v>0.78055555555555556</v>
      </c>
      <c r="M58" s="487">
        <v>0.78888888888888897</v>
      </c>
      <c r="N58" s="487">
        <v>0.79305555555555562</v>
      </c>
      <c r="O58" s="487">
        <v>0.79652777777777783</v>
      </c>
      <c r="P58" s="487">
        <v>0.80069444444444449</v>
      </c>
      <c r="Q58" s="487">
        <v>0.81111111111111112</v>
      </c>
      <c r="R58" s="889">
        <v>0.81805555555555554</v>
      </c>
      <c r="S58" s="887"/>
      <c r="T58" s="934">
        <f t="shared" si="5"/>
        <v>44.86</v>
      </c>
      <c r="U58" s="40">
        <f t="shared" si="1"/>
        <v>7.9166666666666718E-2</v>
      </c>
      <c r="V58" s="330">
        <f t="shared" si="2"/>
        <v>23.610526315789457</v>
      </c>
      <c r="W58" s="40">
        <f t="shared" si="3"/>
        <v>1.9444444444444375E-2</v>
      </c>
    </row>
    <row r="59" spans="1:23" x14ac:dyDescent="0.25">
      <c r="A59" s="54"/>
      <c r="B59" s="1721"/>
      <c r="C59" s="343">
        <v>34</v>
      </c>
      <c r="D59" s="345"/>
      <c r="E59" s="65">
        <v>0.75833333333333319</v>
      </c>
      <c r="F59" s="487">
        <v>0.76666666666666661</v>
      </c>
      <c r="G59" s="487">
        <v>0.77708333333333335</v>
      </c>
      <c r="H59" s="487">
        <v>0.78125</v>
      </c>
      <c r="I59" s="487">
        <v>0.78541666666666665</v>
      </c>
      <c r="J59" s="487">
        <v>0.78888888888888886</v>
      </c>
      <c r="K59" s="487">
        <v>0.79583333333333328</v>
      </c>
      <c r="L59" s="487">
        <v>0.79999999999999993</v>
      </c>
      <c r="M59" s="487">
        <v>0.80833333333333335</v>
      </c>
      <c r="N59" s="487">
        <v>0.8125</v>
      </c>
      <c r="O59" s="487">
        <v>0.81597222222222221</v>
      </c>
      <c r="P59" s="487">
        <v>0.82013888888888886</v>
      </c>
      <c r="Q59" s="487">
        <v>0.83055555555555549</v>
      </c>
      <c r="R59" s="889">
        <v>0.83749999999999991</v>
      </c>
      <c r="S59" s="886"/>
      <c r="T59" s="933">
        <f t="shared" si="5"/>
        <v>44.86</v>
      </c>
      <c r="U59" s="36">
        <f t="shared" si="1"/>
        <v>7.9166666666666718E-2</v>
      </c>
      <c r="V59" s="217">
        <f t="shared" si="2"/>
        <v>23.610526315789457</v>
      </c>
      <c r="W59" s="36">
        <f t="shared" si="3"/>
        <v>1.9444444444444375E-2</v>
      </c>
    </row>
    <row r="60" spans="1:23" x14ac:dyDescent="0.25">
      <c r="A60" s="54"/>
      <c r="B60" s="1721"/>
      <c r="C60" s="346">
        <v>35</v>
      </c>
      <c r="D60" s="345"/>
      <c r="E60" s="65">
        <v>0.77777777777777757</v>
      </c>
      <c r="F60" s="487">
        <v>0.78611111111111098</v>
      </c>
      <c r="G60" s="487">
        <v>0.79652777777777772</v>
      </c>
      <c r="H60" s="487">
        <v>0.80069444444444438</v>
      </c>
      <c r="I60" s="487">
        <v>0.80486111111111103</v>
      </c>
      <c r="J60" s="487">
        <v>0.80833333333333324</v>
      </c>
      <c r="K60" s="487">
        <v>0.81527777777777766</v>
      </c>
      <c r="L60" s="487">
        <v>0.81944444444444431</v>
      </c>
      <c r="M60" s="487">
        <v>0.82777777777777772</v>
      </c>
      <c r="N60" s="487">
        <v>0.83194444444444438</v>
      </c>
      <c r="O60" s="487">
        <v>0.83541666666666659</v>
      </c>
      <c r="P60" s="487">
        <v>0.83958333333333324</v>
      </c>
      <c r="Q60" s="487">
        <v>0.84999999999999987</v>
      </c>
      <c r="R60" s="889">
        <v>0.85694444444444429</v>
      </c>
      <c r="S60" s="886"/>
      <c r="T60" s="933">
        <f t="shared" si="5"/>
        <v>44.86</v>
      </c>
      <c r="U60" s="36">
        <f t="shared" ref="U60:U64" si="6">+R60-E60</f>
        <v>7.9166666666666718E-2</v>
      </c>
      <c r="V60" s="217">
        <f t="shared" ref="V60:V64" si="7">60*$I$75/(U60*60*24)</f>
        <v>23.610526315789457</v>
      </c>
      <c r="W60" s="36">
        <f t="shared" ref="W60:W69" si="8">+E60-E59</f>
        <v>1.9444444444444375E-2</v>
      </c>
    </row>
    <row r="61" spans="1:23" x14ac:dyDescent="0.25">
      <c r="A61" s="54"/>
      <c r="B61" s="1721"/>
      <c r="C61" s="343">
        <v>36</v>
      </c>
      <c r="D61" s="345"/>
      <c r="E61" s="65">
        <v>0.79722222222222194</v>
      </c>
      <c r="F61" s="487">
        <v>0.80555555555555536</v>
      </c>
      <c r="G61" s="487">
        <v>0.8159722222222221</v>
      </c>
      <c r="H61" s="487">
        <v>0.82013888888888875</v>
      </c>
      <c r="I61" s="487">
        <v>0.8243055555555554</v>
      </c>
      <c r="J61" s="487">
        <v>0.82777777777777761</v>
      </c>
      <c r="K61" s="487">
        <v>0.83472222222222203</v>
      </c>
      <c r="L61" s="487">
        <v>0.83888888888888868</v>
      </c>
      <c r="M61" s="487">
        <v>0.8472222222222221</v>
      </c>
      <c r="N61" s="487">
        <v>0.85138888888888875</v>
      </c>
      <c r="O61" s="487">
        <v>0.85486111111111096</v>
      </c>
      <c r="P61" s="487">
        <v>0.85902777777777761</v>
      </c>
      <c r="Q61" s="487">
        <v>0.86944444444444424</v>
      </c>
      <c r="R61" s="889">
        <v>0.87638888888888866</v>
      </c>
      <c r="S61" s="886"/>
      <c r="T61" s="933">
        <f t="shared" si="5"/>
        <v>44.86</v>
      </c>
      <c r="U61" s="36">
        <f t="shared" si="6"/>
        <v>7.9166666666666718E-2</v>
      </c>
      <c r="V61" s="217">
        <f t="shared" si="7"/>
        <v>23.610526315789457</v>
      </c>
      <c r="W61" s="36">
        <f t="shared" si="8"/>
        <v>1.9444444444444375E-2</v>
      </c>
    </row>
    <row r="62" spans="1:23" x14ac:dyDescent="0.25">
      <c r="A62" s="54"/>
      <c r="B62" s="1721"/>
      <c r="C62" s="346">
        <v>37</v>
      </c>
      <c r="D62" s="345"/>
      <c r="E62" s="65">
        <v>0.81666666666666632</v>
      </c>
      <c r="F62" s="487">
        <v>0.82499999999999973</v>
      </c>
      <c r="G62" s="487">
        <v>0.83541666666666647</v>
      </c>
      <c r="H62" s="487">
        <v>0.83958333333333313</v>
      </c>
      <c r="I62" s="487">
        <v>0.84374999999999978</v>
      </c>
      <c r="J62" s="487">
        <v>0.84722222222222199</v>
      </c>
      <c r="K62" s="487">
        <v>0.85416666666666641</v>
      </c>
      <c r="L62" s="487">
        <v>0.85833333333333306</v>
      </c>
      <c r="M62" s="487">
        <v>0.86666666666666647</v>
      </c>
      <c r="N62" s="487">
        <v>0.87083333333333313</v>
      </c>
      <c r="O62" s="487">
        <v>0.87430555555555534</v>
      </c>
      <c r="P62" s="487">
        <v>0.87847222222222199</v>
      </c>
      <c r="Q62" s="487">
        <v>0.88888888888888862</v>
      </c>
      <c r="R62" s="889">
        <v>0.89583333333333304</v>
      </c>
      <c r="S62" s="886"/>
      <c r="T62" s="933">
        <f t="shared" si="5"/>
        <v>44.86</v>
      </c>
      <c r="U62" s="36">
        <f t="shared" si="6"/>
        <v>7.9166666666666718E-2</v>
      </c>
      <c r="V62" s="217">
        <f t="shared" si="7"/>
        <v>23.610526315789457</v>
      </c>
      <c r="W62" s="36">
        <f t="shared" si="8"/>
        <v>1.9444444444444375E-2</v>
      </c>
    </row>
    <row r="63" spans="1:23" x14ac:dyDescent="0.25">
      <c r="A63" s="54"/>
      <c r="B63" s="1721"/>
      <c r="C63" s="343">
        <v>38</v>
      </c>
      <c r="D63" s="345"/>
      <c r="E63" s="65">
        <v>0.83611111111111069</v>
      </c>
      <c r="F63" s="487">
        <v>0.84444444444444411</v>
      </c>
      <c r="G63" s="487">
        <v>0.85486111111111085</v>
      </c>
      <c r="H63" s="487">
        <v>0.8590277777777775</v>
      </c>
      <c r="I63" s="487">
        <v>0.86319444444444415</v>
      </c>
      <c r="J63" s="487">
        <v>0.86666666666666636</v>
      </c>
      <c r="K63" s="487">
        <v>0.87361111111111078</v>
      </c>
      <c r="L63" s="487">
        <v>0.87777777777777743</v>
      </c>
      <c r="M63" s="487">
        <v>0.88611111111111085</v>
      </c>
      <c r="N63" s="487">
        <v>0.8902777777777775</v>
      </c>
      <c r="O63" s="487">
        <v>0.89374999999999971</v>
      </c>
      <c r="P63" s="487">
        <v>0.89791666666666636</v>
      </c>
      <c r="Q63" s="487">
        <v>0.90833333333333299</v>
      </c>
      <c r="R63" s="889">
        <v>0.91527777777777741</v>
      </c>
      <c r="S63" s="886"/>
      <c r="T63" s="933">
        <f t="shared" si="5"/>
        <v>44.86</v>
      </c>
      <c r="U63" s="36">
        <f t="shared" si="6"/>
        <v>7.9166666666666718E-2</v>
      </c>
      <c r="V63" s="217">
        <f t="shared" si="7"/>
        <v>23.610526315789457</v>
      </c>
      <c r="W63" s="36">
        <f t="shared" si="8"/>
        <v>1.9444444444444375E-2</v>
      </c>
    </row>
    <row r="64" spans="1:23" ht="15.75" thickBot="1" x14ac:dyDescent="0.3">
      <c r="A64" s="54"/>
      <c r="B64" s="1721"/>
      <c r="C64" s="346">
        <v>39</v>
      </c>
      <c r="D64" s="347"/>
      <c r="E64" s="68">
        <v>0.85555555555555507</v>
      </c>
      <c r="F64" s="679">
        <v>0.86388888888888848</v>
      </c>
      <c r="G64" s="679">
        <v>0.87430555555555522</v>
      </c>
      <c r="H64" s="679">
        <v>0.87847222222222188</v>
      </c>
      <c r="I64" s="679">
        <v>0.88263888888888853</v>
      </c>
      <c r="J64" s="679">
        <v>0.88611111111111074</v>
      </c>
      <c r="K64" s="679">
        <v>0.89305555555555516</v>
      </c>
      <c r="L64" s="679">
        <v>0.89722222222222181</v>
      </c>
      <c r="M64" s="679">
        <v>0.90555555555555522</v>
      </c>
      <c r="N64" s="679">
        <v>0.90972222222222188</v>
      </c>
      <c r="O64" s="679">
        <v>0.91319444444444409</v>
      </c>
      <c r="P64" s="679">
        <v>0.91736111111111074</v>
      </c>
      <c r="Q64" s="679">
        <v>0.92777777777777737</v>
      </c>
      <c r="R64" s="890">
        <v>0.93472222222222179</v>
      </c>
      <c r="S64" s="887"/>
      <c r="T64" s="934">
        <f t="shared" si="5"/>
        <v>44.86</v>
      </c>
      <c r="U64" s="40">
        <f t="shared" si="6"/>
        <v>7.9166666666666718E-2</v>
      </c>
      <c r="V64" s="330">
        <f t="shared" si="7"/>
        <v>23.610526315789457</v>
      </c>
      <c r="W64" s="40">
        <f t="shared" si="8"/>
        <v>1.9444444444444375E-2</v>
      </c>
    </row>
    <row r="65" spans="1:23" x14ac:dyDescent="0.25">
      <c r="A65" s="54"/>
      <c r="B65" s="1721"/>
      <c r="C65" s="348">
        <v>40</v>
      </c>
      <c r="D65" s="929"/>
      <c r="E65" s="62">
        <v>0.88749999999999918</v>
      </c>
      <c r="F65" s="680">
        <v>0.8944444444444436</v>
      </c>
      <c r="G65" s="680">
        <v>0.90416666666666579</v>
      </c>
      <c r="H65" s="680">
        <v>0.907638888888888</v>
      </c>
      <c r="I65" s="680">
        <v>0.91111111111111021</v>
      </c>
      <c r="J65" s="680">
        <v>0.91458333333333242</v>
      </c>
      <c r="K65" s="680">
        <v>0.92013888888888795</v>
      </c>
      <c r="L65" s="680">
        <v>0.92361111111111016</v>
      </c>
      <c r="M65" s="680">
        <v>0.93055555555555458</v>
      </c>
      <c r="N65" s="680">
        <v>0.93333333333333235</v>
      </c>
      <c r="O65" s="680">
        <v>0.93680555555555456</v>
      </c>
      <c r="P65" s="680">
        <v>0.94027777777777677</v>
      </c>
      <c r="Q65" s="680">
        <v>0.94999999999999896</v>
      </c>
      <c r="R65" s="888">
        <v>0.95555555555555449</v>
      </c>
      <c r="S65" s="935">
        <f t="shared" ref="S65:S67" si="9">+R65+$A$26</f>
        <v>0.97638888888888786</v>
      </c>
      <c r="T65" s="936">
        <f>+T60</f>
        <v>44.86</v>
      </c>
      <c r="U65" s="680">
        <f t="shared" ref="U65:U67" si="10">+R65-E65</f>
        <v>6.8055555555555314E-2</v>
      </c>
      <c r="V65" s="937">
        <f>60*$I$75/(U65*60*24)</f>
        <v>27.465306122449075</v>
      </c>
      <c r="W65" s="32">
        <f t="shared" si="8"/>
        <v>3.1944444444444109E-2</v>
      </c>
    </row>
    <row r="66" spans="1:23" x14ac:dyDescent="0.25">
      <c r="A66" s="54"/>
      <c r="B66" s="1721"/>
      <c r="C66" s="346">
        <v>41</v>
      </c>
      <c r="D66" s="930"/>
      <c r="E66" s="65">
        <v>0.91527777777777686</v>
      </c>
      <c r="F66" s="487">
        <v>0.92222222222222128</v>
      </c>
      <c r="G66" s="487">
        <v>0.93194444444444346</v>
      </c>
      <c r="H66" s="487">
        <v>0.93541666666666567</v>
      </c>
      <c r="I66" s="487">
        <v>0.93888888888888788</v>
      </c>
      <c r="J66" s="487">
        <v>0.94236111111111009</v>
      </c>
      <c r="K66" s="487">
        <v>0.94791666666666563</v>
      </c>
      <c r="L66" s="487">
        <v>0.95138888888888784</v>
      </c>
      <c r="M66" s="487">
        <v>0.95833333333333226</v>
      </c>
      <c r="N66" s="487">
        <v>0.96111111111111003</v>
      </c>
      <c r="O66" s="487">
        <v>0.96458333333333224</v>
      </c>
      <c r="P66" s="487">
        <v>0.96805555555555445</v>
      </c>
      <c r="Q66" s="487">
        <v>0.97777777777777664</v>
      </c>
      <c r="R66" s="889">
        <v>0.98333333333333217</v>
      </c>
      <c r="S66" s="938">
        <f t="shared" si="9"/>
        <v>1.0041666666666655</v>
      </c>
      <c r="T66" s="939">
        <f t="shared" si="5"/>
        <v>44.86</v>
      </c>
      <c r="U66" s="487">
        <f t="shared" si="10"/>
        <v>6.8055555555555314E-2</v>
      </c>
      <c r="V66" s="940">
        <f>60*$I$75/(U66*60*24)</f>
        <v>27.465306122449075</v>
      </c>
      <c r="W66" s="36">
        <f t="shared" si="8"/>
        <v>2.7777777777777679E-2</v>
      </c>
    </row>
    <row r="67" spans="1:23" x14ac:dyDescent="0.25">
      <c r="A67" s="54"/>
      <c r="B67" s="1721"/>
      <c r="C67" s="343">
        <v>42</v>
      </c>
      <c r="D67" s="930"/>
      <c r="E67" s="65">
        <v>0.94305555555555454</v>
      </c>
      <c r="F67" s="487">
        <v>0.94999999999999896</v>
      </c>
      <c r="G67" s="487">
        <v>0.95972222222222114</v>
      </c>
      <c r="H67" s="487">
        <v>0.96319444444444335</v>
      </c>
      <c r="I67" s="487">
        <v>0.96666666666666556</v>
      </c>
      <c r="J67" s="487">
        <v>0.97013888888888777</v>
      </c>
      <c r="K67" s="487">
        <v>0.97569444444444331</v>
      </c>
      <c r="L67" s="487">
        <v>0.97916666666666552</v>
      </c>
      <c r="M67" s="487">
        <v>0.98611111111110994</v>
      </c>
      <c r="N67" s="487">
        <v>0.98888888888888771</v>
      </c>
      <c r="O67" s="487">
        <v>0.99236111111110992</v>
      </c>
      <c r="P67" s="487">
        <v>0.99583333333333213</v>
      </c>
      <c r="Q67" s="487">
        <v>1.0055555555555544</v>
      </c>
      <c r="R67" s="889">
        <v>1.01111111111111</v>
      </c>
      <c r="S67" s="938">
        <f t="shared" si="9"/>
        <v>1.0319444444444432</v>
      </c>
      <c r="T67" s="939">
        <f t="shared" si="5"/>
        <v>44.86</v>
      </c>
      <c r="U67" s="487">
        <f t="shared" si="10"/>
        <v>6.8055555555555425E-2</v>
      </c>
      <c r="V67" s="940">
        <f>60*$I$75/(U67*60*24)</f>
        <v>27.465306122449036</v>
      </c>
      <c r="W67" s="36">
        <f t="shared" si="8"/>
        <v>2.7777777777777679E-2</v>
      </c>
    </row>
    <row r="68" spans="1:23" x14ac:dyDescent="0.25">
      <c r="A68" s="54"/>
      <c r="B68" s="1721"/>
      <c r="C68" s="346">
        <v>43</v>
      </c>
      <c r="D68" s="930"/>
      <c r="E68" s="65">
        <v>0.97083333333333222</v>
      </c>
      <c r="F68" s="487">
        <v>0.97777777777777664</v>
      </c>
      <c r="G68" s="487">
        <v>0.98749999999999882</v>
      </c>
      <c r="H68" s="487">
        <v>0.99097222222222103</v>
      </c>
      <c r="I68" s="487">
        <v>0.99444444444444324</v>
      </c>
      <c r="J68" s="487">
        <v>0.99791666666666545</v>
      </c>
      <c r="K68" s="487">
        <v>1.003472222222221</v>
      </c>
      <c r="L68" s="487">
        <v>1.0069444444444433</v>
      </c>
      <c r="M68" s="487">
        <v>1.0138888888888877</v>
      </c>
      <c r="N68" s="487">
        <v>1.0166666666666655</v>
      </c>
      <c r="O68" s="487">
        <v>1.0201388888888878</v>
      </c>
      <c r="P68" s="487">
        <v>1.0236111111111101</v>
      </c>
      <c r="Q68" s="487">
        <v>1.0333333333333323</v>
      </c>
      <c r="R68" s="889">
        <v>1.0388888888888879</v>
      </c>
      <c r="S68" s="938">
        <f t="shared" ref="S68:S69" si="11">+R68+$A$26</f>
        <v>1.0597222222222211</v>
      </c>
      <c r="T68" s="939">
        <f>+T66</f>
        <v>44.86</v>
      </c>
      <c r="U68" s="487">
        <f t="shared" ref="U68" si="12">+R68-E68</f>
        <v>6.8055555555555647E-2</v>
      </c>
      <c r="V68" s="940">
        <f>60*$I$75/(U68*60*24)</f>
        <v>27.46530612244894</v>
      </c>
      <c r="W68" s="36">
        <f t="shared" si="8"/>
        <v>2.7777777777777679E-2</v>
      </c>
    </row>
    <row r="69" spans="1:23" ht="15.75" thickBot="1" x14ac:dyDescent="0.3">
      <c r="A69" s="54"/>
      <c r="B69" s="1721"/>
      <c r="C69" s="350">
        <v>44</v>
      </c>
      <c r="D69" s="931"/>
      <c r="E69" s="71">
        <v>0.99861111111110989</v>
      </c>
      <c r="F69" s="681">
        <v>1.0055555555555544</v>
      </c>
      <c r="G69" s="681">
        <v>1.0152777777777766</v>
      </c>
      <c r="H69" s="681">
        <v>1.0187499999999989</v>
      </c>
      <c r="I69" s="681">
        <v>1.0222222222222213</v>
      </c>
      <c r="J69" s="681">
        <v>1.0256944444444436</v>
      </c>
      <c r="K69" s="681">
        <v>1.0312499999999991</v>
      </c>
      <c r="L69" s="681">
        <v>1.0347222222222214</v>
      </c>
      <c r="M69" s="681">
        <v>1.0416666666666659</v>
      </c>
      <c r="N69" s="681">
        <v>1.0444444444444436</v>
      </c>
      <c r="O69" s="681">
        <v>1.0479166666666659</v>
      </c>
      <c r="P69" s="681">
        <v>1.0513888888888883</v>
      </c>
      <c r="Q69" s="681">
        <v>1.0611111111111104</v>
      </c>
      <c r="R69" s="1000">
        <v>1.066666666666666</v>
      </c>
      <c r="S69" s="941">
        <f t="shared" si="11"/>
        <v>1.0874999999999992</v>
      </c>
      <c r="T69" s="942">
        <f>+T67</f>
        <v>44.86</v>
      </c>
      <c r="U69" s="681">
        <f t="shared" ref="U69" si="13">+R69-E69</f>
        <v>6.8055555555556091E-2</v>
      </c>
      <c r="V69" s="943">
        <f>60*$I$75/(U69*60*24)</f>
        <v>27.465306122448759</v>
      </c>
      <c r="W69" s="52">
        <f t="shared" si="8"/>
        <v>2.7777777777777679E-2</v>
      </c>
    </row>
    <row r="70" spans="1:23" x14ac:dyDescent="0.25">
      <c r="B70" s="54"/>
    </row>
    <row r="71" spans="1:23" x14ac:dyDescent="0.25">
      <c r="U71" s="54"/>
      <c r="V71" s="54"/>
      <c r="W71" s="54"/>
    </row>
    <row r="72" spans="1:23" x14ac:dyDescent="0.25">
      <c r="C72" s="180" t="s">
        <v>31</v>
      </c>
      <c r="D72" s="180"/>
      <c r="E72" s="181"/>
      <c r="F72" s="181"/>
      <c r="G72" s="182"/>
      <c r="H72" s="182"/>
      <c r="I72" s="183">
        <v>39</v>
      </c>
      <c r="J72" s="181"/>
    </row>
    <row r="73" spans="1:23" x14ac:dyDescent="0.25">
      <c r="C73" s="180" t="s">
        <v>32</v>
      </c>
      <c r="D73" s="180"/>
      <c r="E73" s="181"/>
      <c r="F73" s="181"/>
      <c r="G73" s="182"/>
      <c r="H73" s="182"/>
      <c r="I73" s="183">
        <v>5</v>
      </c>
      <c r="J73" s="181"/>
    </row>
    <row r="74" spans="1:23" x14ac:dyDescent="0.25">
      <c r="C74" s="180" t="s">
        <v>33</v>
      </c>
      <c r="D74" s="180"/>
      <c r="E74" s="181"/>
      <c r="F74" s="181"/>
      <c r="G74" s="182"/>
      <c r="H74" s="182"/>
      <c r="I74" s="183">
        <f>+I72+I73</f>
        <v>44</v>
      </c>
      <c r="J74" s="181"/>
    </row>
    <row r="75" spans="1:23" x14ac:dyDescent="0.25">
      <c r="C75" s="180" t="s">
        <v>34</v>
      </c>
      <c r="D75" s="180"/>
      <c r="E75" s="181"/>
      <c r="F75" s="181"/>
      <c r="G75" s="182"/>
      <c r="H75" s="182"/>
      <c r="I75" s="352">
        <f>+T24</f>
        <v>44.86</v>
      </c>
      <c r="K75" s="181" t="s">
        <v>35</v>
      </c>
    </row>
    <row r="76" spans="1:23" x14ac:dyDescent="0.25">
      <c r="C76" s="150" t="s">
        <v>36</v>
      </c>
      <c r="D76" s="150"/>
      <c r="E76" s="151"/>
      <c r="F76" s="151"/>
      <c r="G76" s="151"/>
      <c r="H76" s="151"/>
      <c r="I76" s="352">
        <v>66</v>
      </c>
      <c r="K76" s="181" t="s">
        <v>35</v>
      </c>
    </row>
  </sheetData>
  <sortState xmlns:xlrd2="http://schemas.microsoft.com/office/spreadsheetml/2017/richdata2" ref="F76:G155">
    <sortCondition ref="F76:F155"/>
  </sortState>
  <mergeCells count="12">
    <mergeCell ref="B25:W25"/>
    <mergeCell ref="B26:B69"/>
    <mergeCell ref="B14:W18"/>
    <mergeCell ref="B21:C21"/>
    <mergeCell ref="D21:Q21"/>
    <mergeCell ref="T21:T23"/>
    <mergeCell ref="U21:U24"/>
    <mergeCell ref="V21:V24"/>
    <mergeCell ref="W21:W24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3:W61"/>
  <sheetViews>
    <sheetView view="pageBreakPreview" zoomScale="60" zoomScaleNormal="70" workbookViewId="0">
      <selection activeCell="F7" sqref="F7"/>
    </sheetView>
  </sheetViews>
  <sheetFormatPr baseColWidth="10" defaultRowHeight="15" x14ac:dyDescent="0.25"/>
  <sheetData>
    <row r="3" spans="2:23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23" x14ac:dyDescent="0.25">
      <c r="B4" s="152"/>
      <c r="C4" s="150"/>
      <c r="D4" s="151"/>
      <c r="E4" s="151"/>
      <c r="F4" s="153"/>
      <c r="G4" s="151"/>
    </row>
    <row r="5" spans="2:23" x14ac:dyDescent="0.25">
      <c r="B5" s="154" t="s">
        <v>2</v>
      </c>
      <c r="C5" s="150"/>
      <c r="D5" s="151"/>
      <c r="E5" s="151"/>
      <c r="F5" s="153">
        <v>200</v>
      </c>
      <c r="G5" s="151"/>
    </row>
    <row r="6" spans="2:23" x14ac:dyDescent="0.25">
      <c r="B6" s="150"/>
      <c r="C6" s="150"/>
      <c r="D6" s="151"/>
      <c r="E6" s="151"/>
      <c r="F6" s="153"/>
      <c r="G6" s="151"/>
    </row>
    <row r="7" spans="2:23" x14ac:dyDescent="0.25">
      <c r="B7" s="150" t="s">
        <v>3</v>
      </c>
      <c r="C7" s="150"/>
      <c r="D7" s="151"/>
      <c r="E7" s="151"/>
      <c r="F7" s="5" t="s">
        <v>403</v>
      </c>
      <c r="G7" s="151"/>
    </row>
    <row r="8" spans="2:23" x14ac:dyDescent="0.25">
      <c r="B8" s="150" t="s">
        <v>4</v>
      </c>
      <c r="C8" s="150"/>
      <c r="D8" s="151"/>
      <c r="E8" s="151"/>
      <c r="F8" s="153" t="s">
        <v>105</v>
      </c>
      <c r="G8" s="151"/>
    </row>
    <row r="9" spans="2:23" x14ac:dyDescent="0.25">
      <c r="B9" s="150" t="s">
        <v>6</v>
      </c>
      <c r="C9" s="155"/>
      <c r="D9" s="156"/>
      <c r="E9" s="151"/>
      <c r="F9" s="153">
        <v>233</v>
      </c>
      <c r="G9" s="151"/>
    </row>
    <row r="10" spans="2:23" x14ac:dyDescent="0.25">
      <c r="B10" s="150" t="s">
        <v>7</v>
      </c>
      <c r="C10" s="150"/>
      <c r="D10" s="151"/>
      <c r="E10" s="151"/>
      <c r="F10" s="154" t="s">
        <v>102</v>
      </c>
      <c r="G10" s="151"/>
    </row>
    <row r="11" spans="2:23" x14ac:dyDescent="0.25">
      <c r="B11" s="150" t="s">
        <v>9</v>
      </c>
      <c r="C11" s="150"/>
      <c r="D11" s="151"/>
      <c r="E11" s="151"/>
      <c r="F11" s="153">
        <v>233</v>
      </c>
      <c r="G11" s="151"/>
    </row>
    <row r="12" spans="2:23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23" ht="15.75" thickBot="1" x14ac:dyDescent="0.3"/>
    <row r="14" spans="2:23" ht="15" customHeight="1" x14ac:dyDescent="0.25">
      <c r="B14" s="1722" t="s">
        <v>270</v>
      </c>
      <c r="C14" s="1723"/>
      <c r="D14" s="1723"/>
      <c r="E14" s="1723"/>
      <c r="F14" s="1723"/>
      <c r="G14" s="1723"/>
      <c r="H14" s="1723"/>
      <c r="I14" s="1723"/>
      <c r="J14" s="1723"/>
      <c r="K14" s="1723"/>
      <c r="L14" s="1723"/>
      <c r="M14" s="1723"/>
      <c r="N14" s="1723"/>
      <c r="O14" s="1723"/>
      <c r="P14" s="1723"/>
      <c r="Q14" s="1723"/>
      <c r="R14" s="1723"/>
      <c r="S14" s="1723"/>
      <c r="T14" s="1723"/>
      <c r="U14" s="1723"/>
      <c r="V14" s="1723"/>
      <c r="W14" s="1724"/>
    </row>
    <row r="15" spans="2:23" x14ac:dyDescent="0.25">
      <c r="B15" s="1725"/>
      <c r="C15" s="1726"/>
      <c r="D15" s="1726"/>
      <c r="E15" s="1726"/>
      <c r="F15" s="1726"/>
      <c r="G15" s="1726"/>
      <c r="H15" s="1726"/>
      <c r="I15" s="1726"/>
      <c r="J15" s="1726"/>
      <c r="K15" s="1726"/>
      <c r="L15" s="1726"/>
      <c r="M15" s="1726"/>
      <c r="N15" s="1726"/>
      <c r="O15" s="1726"/>
      <c r="P15" s="1726"/>
      <c r="Q15" s="1726"/>
      <c r="R15" s="1726"/>
      <c r="S15" s="1726"/>
      <c r="T15" s="1726"/>
      <c r="U15" s="1726"/>
      <c r="V15" s="1726"/>
      <c r="W15" s="1727"/>
    </row>
    <row r="16" spans="2:23" x14ac:dyDescent="0.25">
      <c r="B16" s="1725"/>
      <c r="C16" s="1726"/>
      <c r="D16" s="1726"/>
      <c r="E16" s="1726"/>
      <c r="F16" s="1726"/>
      <c r="G16" s="1726"/>
      <c r="H16" s="1726"/>
      <c r="I16" s="1726"/>
      <c r="J16" s="1726"/>
      <c r="K16" s="1726"/>
      <c r="L16" s="1726"/>
      <c r="M16" s="1726"/>
      <c r="N16" s="1726"/>
      <c r="O16" s="1726"/>
      <c r="P16" s="1726"/>
      <c r="Q16" s="1726"/>
      <c r="R16" s="1726"/>
      <c r="S16" s="1726"/>
      <c r="T16" s="1726"/>
      <c r="U16" s="1726"/>
      <c r="V16" s="1726"/>
      <c r="W16" s="1727"/>
    </row>
    <row r="17" spans="2:23" x14ac:dyDescent="0.25">
      <c r="B17" s="1725"/>
      <c r="C17" s="1726"/>
      <c r="D17" s="1726"/>
      <c r="E17" s="1726"/>
      <c r="F17" s="1726"/>
      <c r="G17" s="1726"/>
      <c r="H17" s="1726"/>
      <c r="I17" s="1726"/>
      <c r="J17" s="1726"/>
      <c r="K17" s="1726"/>
      <c r="L17" s="1726"/>
      <c r="M17" s="1726"/>
      <c r="N17" s="1726"/>
      <c r="O17" s="1726"/>
      <c r="P17" s="1726"/>
      <c r="Q17" s="1726"/>
      <c r="R17" s="1726"/>
      <c r="S17" s="1726"/>
      <c r="T17" s="1726"/>
      <c r="U17" s="1726"/>
      <c r="V17" s="1726"/>
      <c r="W17" s="1727"/>
    </row>
    <row r="18" spans="2:23" ht="15.75" thickBot="1" x14ac:dyDescent="0.3">
      <c r="B18" s="1728"/>
      <c r="C18" s="1729"/>
      <c r="D18" s="1729"/>
      <c r="E18" s="1729"/>
      <c r="F18" s="1729"/>
      <c r="G18" s="1729"/>
      <c r="H18" s="1729"/>
      <c r="I18" s="1729"/>
      <c r="J18" s="1729"/>
      <c r="K18" s="1729"/>
      <c r="L18" s="1729"/>
      <c r="M18" s="1729"/>
      <c r="N18" s="1729"/>
      <c r="O18" s="1729"/>
      <c r="P18" s="1729"/>
      <c r="Q18" s="1729"/>
      <c r="R18" s="1729"/>
      <c r="S18" s="1729"/>
      <c r="T18" s="1729"/>
      <c r="U18" s="1729"/>
      <c r="V18" s="1729"/>
      <c r="W18" s="1730"/>
    </row>
    <row r="19" spans="2:23" s="12" customFormat="1" x14ac:dyDescent="0.25">
      <c r="B19" s="275"/>
      <c r="C19" s="364"/>
      <c r="D19" s="365"/>
      <c r="E19" s="200"/>
      <c r="F19" s="283">
        <v>8.3333333333333332E-3</v>
      </c>
      <c r="G19" s="283">
        <v>1.0416666666666666E-2</v>
      </c>
      <c r="H19" s="283">
        <v>4.1666666666666666E-3</v>
      </c>
      <c r="I19" s="283">
        <v>4.1666666666666666E-3</v>
      </c>
      <c r="J19" s="283">
        <v>3.472222222222222E-3</v>
      </c>
      <c r="K19" s="283">
        <v>6.9444444444444441E-3</v>
      </c>
      <c r="L19" s="283">
        <v>4.1666666666666666E-3</v>
      </c>
      <c r="M19" s="283">
        <v>8.3333333333333332E-3</v>
      </c>
      <c r="N19" s="283">
        <v>4.1666666666666666E-3</v>
      </c>
      <c r="O19" s="283">
        <v>3.472222222222222E-3</v>
      </c>
      <c r="P19" s="283">
        <v>4.1666666666666666E-3</v>
      </c>
      <c r="Q19" s="283">
        <v>1.0416666666666666E-2</v>
      </c>
      <c r="R19" s="283">
        <v>6.9444444444444441E-3</v>
      </c>
      <c r="S19" s="13"/>
    </row>
    <row r="20" spans="2:23" s="12" customFormat="1" ht="15.75" thickBot="1" x14ac:dyDescent="0.3">
      <c r="B20" s="281">
        <v>2.7777777777777776E-2</v>
      </c>
      <c r="C20" s="281">
        <v>2.7777777777777776E-2</v>
      </c>
      <c r="D20" s="200">
        <v>3.4722222222222224E-2</v>
      </c>
      <c r="E20" s="200"/>
      <c r="F20" s="283">
        <v>6.9444444444444441E-3</v>
      </c>
      <c r="G20" s="283">
        <v>9.7222222222222224E-3</v>
      </c>
      <c r="H20" s="283">
        <v>3.472222222222222E-3</v>
      </c>
      <c r="I20" s="283">
        <v>3.472222222222222E-3</v>
      </c>
      <c r="J20" s="283">
        <v>3.472222222222222E-3</v>
      </c>
      <c r="K20" s="283">
        <v>5.5555555555555558E-3</v>
      </c>
      <c r="L20" s="283">
        <v>3.472222222222222E-3</v>
      </c>
      <c r="M20" s="283">
        <v>6.9444444444444441E-3</v>
      </c>
      <c r="N20" s="283">
        <v>2.7777777777777779E-3</v>
      </c>
      <c r="O20" s="283">
        <v>3.472222222222222E-3</v>
      </c>
      <c r="P20" s="283">
        <v>3.472222222222222E-3</v>
      </c>
      <c r="Q20" s="283">
        <v>9.7222222222222224E-3</v>
      </c>
      <c r="R20" s="283">
        <v>5.5555555555555558E-3</v>
      </c>
      <c r="S20" s="13"/>
    </row>
    <row r="21" spans="2:23" ht="15.75" thickBot="1" x14ac:dyDescent="0.3">
      <c r="B21" s="1574" t="s">
        <v>12</v>
      </c>
      <c r="C21" s="1575"/>
      <c r="D21" s="1574" t="s">
        <v>13</v>
      </c>
      <c r="E21" s="1575"/>
      <c r="F21" s="1575"/>
      <c r="G21" s="1575"/>
      <c r="H21" s="1575"/>
      <c r="I21" s="1575"/>
      <c r="J21" s="1575"/>
      <c r="K21" s="1575"/>
      <c r="L21" s="1575"/>
      <c r="M21" s="1575"/>
      <c r="N21" s="1575"/>
      <c r="O21" s="1575"/>
      <c r="P21" s="1575"/>
      <c r="Q21" s="1575"/>
      <c r="R21" s="1576"/>
      <c r="S21" s="741"/>
      <c r="T21" s="1577" t="s">
        <v>24</v>
      </c>
      <c r="U21" s="1580" t="s">
        <v>25</v>
      </c>
      <c r="V21" s="1577" t="s">
        <v>26</v>
      </c>
      <c r="W21" s="1577" t="s">
        <v>49</v>
      </c>
    </row>
    <row r="22" spans="2:23" ht="72" thickBot="1" x14ac:dyDescent="0.3">
      <c r="B22" s="1582" t="s">
        <v>15</v>
      </c>
      <c r="C22" s="1583"/>
      <c r="D22" s="1584"/>
      <c r="E22" s="359" t="s">
        <v>103</v>
      </c>
      <c r="F22" s="360" t="s">
        <v>78</v>
      </c>
      <c r="G22" s="360" t="s">
        <v>79</v>
      </c>
      <c r="H22" s="360" t="s">
        <v>80</v>
      </c>
      <c r="I22" s="360" t="s">
        <v>81</v>
      </c>
      <c r="J22" s="360" t="s">
        <v>20</v>
      </c>
      <c r="K22" s="360" t="s">
        <v>89</v>
      </c>
      <c r="L22" s="360" t="s">
        <v>53</v>
      </c>
      <c r="M22" s="360" t="s">
        <v>20</v>
      </c>
      <c r="N22" s="360" t="s">
        <v>81</v>
      </c>
      <c r="O22" s="360" t="s">
        <v>80</v>
      </c>
      <c r="P22" s="360" t="s">
        <v>79</v>
      </c>
      <c r="Q22" s="360" t="s">
        <v>78</v>
      </c>
      <c r="R22" s="359" t="s">
        <v>104</v>
      </c>
      <c r="S22" s="740"/>
      <c r="T22" s="1578"/>
      <c r="U22" s="1581"/>
      <c r="V22" s="1578"/>
      <c r="W22" s="1578"/>
    </row>
    <row r="23" spans="2:23" ht="29.25" customHeight="1" thickBot="1" x14ac:dyDescent="0.3">
      <c r="B23" s="1574" t="s">
        <v>28</v>
      </c>
      <c r="C23" s="1575"/>
      <c r="D23" s="1575"/>
      <c r="E23" s="337">
        <v>11</v>
      </c>
      <c r="F23" s="338">
        <v>5.82</v>
      </c>
      <c r="G23" s="338">
        <v>5.81</v>
      </c>
      <c r="H23" s="338">
        <v>3.21</v>
      </c>
      <c r="I23" s="338">
        <v>3.5</v>
      </c>
      <c r="J23" s="338">
        <v>2</v>
      </c>
      <c r="K23" s="338">
        <v>3.19</v>
      </c>
      <c r="L23" s="338">
        <v>0.7</v>
      </c>
      <c r="M23" s="338">
        <v>1.2</v>
      </c>
      <c r="N23" s="338">
        <v>2.5</v>
      </c>
      <c r="O23" s="338">
        <v>2</v>
      </c>
      <c r="P23" s="338">
        <v>3.5</v>
      </c>
      <c r="Q23" s="338">
        <v>3.21</v>
      </c>
      <c r="R23" s="362">
        <v>11</v>
      </c>
      <c r="S23" s="742"/>
      <c r="T23" s="1671"/>
      <c r="U23" s="1581"/>
      <c r="V23" s="1578"/>
      <c r="W23" s="1578"/>
    </row>
    <row r="24" spans="2:23" ht="29.25" customHeight="1" thickBot="1" x14ac:dyDescent="0.3">
      <c r="B24" s="1580" t="s">
        <v>29</v>
      </c>
      <c r="C24" s="1620"/>
      <c r="D24" s="1620"/>
      <c r="E24" s="163">
        <f>+E23</f>
        <v>11</v>
      </c>
      <c r="F24" s="340">
        <f t="shared" ref="F24:R24" si="0">+F23</f>
        <v>5.82</v>
      </c>
      <c r="G24" s="340">
        <f t="shared" si="0"/>
        <v>5.81</v>
      </c>
      <c r="H24" s="340">
        <f t="shared" si="0"/>
        <v>3.21</v>
      </c>
      <c r="I24" s="340">
        <f t="shared" si="0"/>
        <v>3.5</v>
      </c>
      <c r="J24" s="340">
        <f t="shared" si="0"/>
        <v>2</v>
      </c>
      <c r="K24" s="340">
        <f t="shared" si="0"/>
        <v>3.19</v>
      </c>
      <c r="L24" s="340">
        <f t="shared" si="0"/>
        <v>0.7</v>
      </c>
      <c r="M24" s="340">
        <f t="shared" si="0"/>
        <v>1.2</v>
      </c>
      <c r="N24" s="340">
        <f t="shared" si="0"/>
        <v>2.5</v>
      </c>
      <c r="O24" s="340">
        <f t="shared" si="0"/>
        <v>2</v>
      </c>
      <c r="P24" s="340">
        <f t="shared" si="0"/>
        <v>3.5</v>
      </c>
      <c r="Q24" s="340">
        <f t="shared" si="0"/>
        <v>3.21</v>
      </c>
      <c r="R24" s="340">
        <f t="shared" si="0"/>
        <v>11</v>
      </c>
      <c r="S24" s="743"/>
      <c r="T24" s="342">
        <v>44.86</v>
      </c>
      <c r="U24" s="1581"/>
      <c r="V24" s="1578"/>
      <c r="W24" s="1578"/>
    </row>
    <row r="25" spans="2:23" ht="15.75" thickBot="1" x14ac:dyDescent="0.3">
      <c r="B25" s="1606" t="s">
        <v>48</v>
      </c>
      <c r="C25" s="1619"/>
      <c r="D25" s="1607"/>
      <c r="E25" s="1608"/>
      <c r="F25" s="1608"/>
      <c r="G25" s="1608"/>
      <c r="H25" s="1608"/>
      <c r="I25" s="1608"/>
      <c r="J25" s="1608"/>
      <c r="K25" s="1608"/>
      <c r="L25" s="1608"/>
      <c r="M25" s="1608"/>
      <c r="N25" s="1608"/>
      <c r="O25" s="1608"/>
      <c r="P25" s="1608"/>
      <c r="Q25" s="1608"/>
      <c r="R25" s="1608"/>
      <c r="S25" s="1608"/>
      <c r="T25" s="1607"/>
      <c r="U25" s="1607"/>
      <c r="V25" s="1607"/>
      <c r="W25" s="1609"/>
    </row>
    <row r="26" spans="2:23" ht="15" customHeight="1" x14ac:dyDescent="0.25">
      <c r="B26" s="1717" t="s">
        <v>30</v>
      </c>
      <c r="C26" s="367">
        <v>1</v>
      </c>
      <c r="D26" s="255"/>
      <c r="E26" s="129">
        <v>0.20277777777777781</v>
      </c>
      <c r="F26" s="109">
        <f>+E26+F20</f>
        <v>0.20972222222222225</v>
      </c>
      <c r="G26" s="109">
        <f t="shared" ref="G26:R26" si="1">+F26+G20</f>
        <v>0.21944444444444447</v>
      </c>
      <c r="H26" s="109">
        <f t="shared" si="1"/>
        <v>0.22291666666666668</v>
      </c>
      <c r="I26" s="109">
        <f t="shared" si="1"/>
        <v>0.22638888888888889</v>
      </c>
      <c r="J26" s="109">
        <f t="shared" si="1"/>
        <v>0.2298611111111111</v>
      </c>
      <c r="K26" s="109">
        <f t="shared" si="1"/>
        <v>0.23541666666666666</v>
      </c>
      <c r="L26" s="109">
        <f t="shared" si="1"/>
        <v>0.23888888888888887</v>
      </c>
      <c r="M26" s="109">
        <f t="shared" si="1"/>
        <v>0.24583333333333332</v>
      </c>
      <c r="N26" s="109">
        <f t="shared" si="1"/>
        <v>0.24861111111111109</v>
      </c>
      <c r="O26" s="109">
        <f t="shared" si="1"/>
        <v>0.25208333333333333</v>
      </c>
      <c r="P26" s="109">
        <f t="shared" si="1"/>
        <v>0.25555555555555554</v>
      </c>
      <c r="Q26" s="109">
        <f t="shared" si="1"/>
        <v>0.26527777777777778</v>
      </c>
      <c r="R26" s="109">
        <f t="shared" si="1"/>
        <v>0.27083333333333331</v>
      </c>
      <c r="S26" s="744"/>
      <c r="T26" s="587">
        <f>+T24</f>
        <v>44.86</v>
      </c>
      <c r="U26" s="32">
        <f t="shared" ref="U26:U52" si="2">+R26-E26</f>
        <v>6.8055555555555508E-2</v>
      </c>
      <c r="V26" s="216">
        <f t="shared" ref="V26:V52" si="3">60*$I$58/(U26*60*24)</f>
        <v>27.465306122449</v>
      </c>
      <c r="W26" s="17"/>
    </row>
    <row r="27" spans="2:23" x14ac:dyDescent="0.25">
      <c r="B27" s="1718"/>
      <c r="C27" s="368">
        <v>2</v>
      </c>
      <c r="D27" s="258"/>
      <c r="E27" s="133">
        <v>0.2305555555555556</v>
      </c>
      <c r="F27" s="598">
        <f>+E27+$F$19</f>
        <v>0.23888888888888893</v>
      </c>
      <c r="G27" s="598">
        <f>+F27+$G$19</f>
        <v>0.24930555555555559</v>
      </c>
      <c r="H27" s="598">
        <f>+G27+$H$19</f>
        <v>0.25347222222222227</v>
      </c>
      <c r="I27" s="598">
        <f>+H27+$I$19</f>
        <v>0.25763888888888892</v>
      </c>
      <c r="J27" s="598">
        <f>+I27+$J$19</f>
        <v>0.26111111111111113</v>
      </c>
      <c r="K27" s="598">
        <f>+J27+$K$19</f>
        <v>0.26805555555555555</v>
      </c>
      <c r="L27" s="598">
        <f>+K27+$L$19</f>
        <v>0.2722222222222222</v>
      </c>
      <c r="M27" s="598">
        <f>+L27+$M$19</f>
        <v>0.28055555555555556</v>
      </c>
      <c r="N27" s="598">
        <f>+M27+$N$19</f>
        <v>0.28472222222222221</v>
      </c>
      <c r="O27" s="598">
        <f>+N27+$O$19</f>
        <v>0.28819444444444442</v>
      </c>
      <c r="P27" s="598">
        <f>+O27+$P$19</f>
        <v>0.29236111111111107</v>
      </c>
      <c r="Q27" s="598">
        <f>+P27+$Q$19</f>
        <v>0.30277777777777776</v>
      </c>
      <c r="R27" s="598">
        <f>+Q27+$R$19</f>
        <v>0.30972222222222218</v>
      </c>
      <c r="S27" s="745"/>
      <c r="T27" s="588">
        <f>+T24</f>
        <v>44.86</v>
      </c>
      <c r="U27" s="36">
        <f t="shared" si="2"/>
        <v>7.916666666666658E-2</v>
      </c>
      <c r="V27" s="217">
        <f t="shared" si="3"/>
        <v>23.6105263157895</v>
      </c>
      <c r="W27" s="36">
        <f t="shared" ref="W27:W52" si="4">+E27-E26</f>
        <v>2.777777777777779E-2</v>
      </c>
    </row>
    <row r="28" spans="2:23" x14ac:dyDescent="0.25">
      <c r="B28" s="1718"/>
      <c r="C28" s="368">
        <v>3</v>
      </c>
      <c r="D28" s="258"/>
      <c r="E28" s="133">
        <v>0.25833333333333336</v>
      </c>
      <c r="F28" s="598">
        <f t="shared" ref="F28:F50" si="5">+E28+$F$19</f>
        <v>0.26666666666666672</v>
      </c>
      <c r="G28" s="598">
        <f t="shared" ref="G28:G50" si="6">+F28+$G$19</f>
        <v>0.2770833333333334</v>
      </c>
      <c r="H28" s="598">
        <f t="shared" ref="H28:H50" si="7">+G28+$H$19</f>
        <v>0.28125000000000006</v>
      </c>
      <c r="I28" s="598">
        <f t="shared" ref="I28:I50" si="8">+H28+$I$19</f>
        <v>0.28541666666666671</v>
      </c>
      <c r="J28" s="598">
        <f t="shared" ref="J28:J50" si="9">+I28+$J$19</f>
        <v>0.28888888888888892</v>
      </c>
      <c r="K28" s="598">
        <f t="shared" ref="K28:K50" si="10">+J28+$K$19</f>
        <v>0.29583333333333334</v>
      </c>
      <c r="L28" s="598">
        <f t="shared" ref="L28:L50" si="11">+K28+$L$19</f>
        <v>0.3</v>
      </c>
      <c r="M28" s="598">
        <f t="shared" ref="M28:M50" si="12">+L28+$M$19</f>
        <v>0.30833333333333335</v>
      </c>
      <c r="N28" s="598">
        <f t="shared" ref="N28:N50" si="13">+M28+$N$19</f>
        <v>0.3125</v>
      </c>
      <c r="O28" s="598">
        <f t="shared" ref="O28:O50" si="14">+N28+$O$19</f>
        <v>0.31597222222222221</v>
      </c>
      <c r="P28" s="598">
        <f t="shared" ref="P28:P50" si="15">+O28+$P$19</f>
        <v>0.32013888888888886</v>
      </c>
      <c r="Q28" s="598">
        <f t="shared" ref="Q28:Q50" si="16">+P28+$Q$19</f>
        <v>0.33055555555555555</v>
      </c>
      <c r="R28" s="598">
        <f t="shared" ref="R28:R50" si="17">+Q28+$R$19</f>
        <v>0.33749999999999997</v>
      </c>
      <c r="S28" s="745"/>
      <c r="T28" s="588">
        <f>+T27</f>
        <v>44.86</v>
      </c>
      <c r="U28" s="36">
        <f t="shared" si="2"/>
        <v>7.9166666666666607E-2</v>
      </c>
      <c r="V28" s="217">
        <f t="shared" si="3"/>
        <v>23.610526315789489</v>
      </c>
      <c r="W28" s="36">
        <f t="shared" si="4"/>
        <v>2.7777777777777762E-2</v>
      </c>
    </row>
    <row r="29" spans="2:23" x14ac:dyDescent="0.25">
      <c r="B29" s="1718"/>
      <c r="C29" s="368">
        <v>4</v>
      </c>
      <c r="D29" s="258"/>
      <c r="E29" s="133">
        <v>0.28611111111111115</v>
      </c>
      <c r="F29" s="598">
        <f t="shared" si="5"/>
        <v>0.29444444444444451</v>
      </c>
      <c r="G29" s="598">
        <f t="shared" si="6"/>
        <v>0.30486111111111119</v>
      </c>
      <c r="H29" s="598">
        <f t="shared" si="7"/>
        <v>0.30902777777777785</v>
      </c>
      <c r="I29" s="598">
        <f t="shared" si="8"/>
        <v>0.3131944444444445</v>
      </c>
      <c r="J29" s="598">
        <f t="shared" si="9"/>
        <v>0.31666666666666671</v>
      </c>
      <c r="K29" s="598">
        <f t="shared" si="10"/>
        <v>0.32361111111111113</v>
      </c>
      <c r="L29" s="598">
        <f t="shared" si="11"/>
        <v>0.32777777777777778</v>
      </c>
      <c r="M29" s="598">
        <f t="shared" si="12"/>
        <v>0.33611111111111114</v>
      </c>
      <c r="N29" s="598">
        <f t="shared" si="13"/>
        <v>0.34027777777777779</v>
      </c>
      <c r="O29" s="598">
        <f t="shared" si="14"/>
        <v>0.34375</v>
      </c>
      <c r="P29" s="598">
        <f t="shared" si="15"/>
        <v>0.34791666666666665</v>
      </c>
      <c r="Q29" s="598">
        <f t="shared" si="16"/>
        <v>0.35833333333333334</v>
      </c>
      <c r="R29" s="598">
        <f t="shared" si="17"/>
        <v>0.36527777777777776</v>
      </c>
      <c r="S29" s="745"/>
      <c r="T29" s="588">
        <f t="shared" ref="T29:T52" si="18">+T26</f>
        <v>44.86</v>
      </c>
      <c r="U29" s="36">
        <f t="shared" si="2"/>
        <v>7.9166666666666607E-2</v>
      </c>
      <c r="V29" s="217">
        <f t="shared" si="3"/>
        <v>23.610526315789489</v>
      </c>
      <c r="W29" s="36">
        <f t="shared" si="4"/>
        <v>2.777777777777779E-2</v>
      </c>
    </row>
    <row r="30" spans="2:23" x14ac:dyDescent="0.25">
      <c r="B30" s="1718"/>
      <c r="C30" s="368">
        <v>5</v>
      </c>
      <c r="D30" s="258"/>
      <c r="E30" s="133">
        <v>0.31388888888888894</v>
      </c>
      <c r="F30" s="598">
        <f t="shared" si="5"/>
        <v>0.3222222222222223</v>
      </c>
      <c r="G30" s="598">
        <f t="shared" si="6"/>
        <v>0.33263888888888898</v>
      </c>
      <c r="H30" s="598">
        <f t="shared" si="7"/>
        <v>0.33680555555555564</v>
      </c>
      <c r="I30" s="598">
        <f t="shared" si="8"/>
        <v>0.34097222222222229</v>
      </c>
      <c r="J30" s="598">
        <f t="shared" si="9"/>
        <v>0.3444444444444445</v>
      </c>
      <c r="K30" s="598">
        <f t="shared" si="10"/>
        <v>0.35138888888888892</v>
      </c>
      <c r="L30" s="598">
        <f t="shared" si="11"/>
        <v>0.35555555555555557</v>
      </c>
      <c r="M30" s="598">
        <f t="shared" si="12"/>
        <v>0.36388888888888893</v>
      </c>
      <c r="N30" s="598">
        <f t="shared" si="13"/>
        <v>0.36805555555555558</v>
      </c>
      <c r="O30" s="598">
        <f t="shared" si="14"/>
        <v>0.37152777777777779</v>
      </c>
      <c r="P30" s="598">
        <f t="shared" si="15"/>
        <v>0.37569444444444444</v>
      </c>
      <c r="Q30" s="598">
        <f t="shared" si="16"/>
        <v>0.38611111111111113</v>
      </c>
      <c r="R30" s="598">
        <f t="shared" si="17"/>
        <v>0.39305555555555555</v>
      </c>
      <c r="S30" s="745"/>
      <c r="T30" s="588">
        <f t="shared" si="18"/>
        <v>44.86</v>
      </c>
      <c r="U30" s="36">
        <f t="shared" si="2"/>
        <v>7.9166666666666607E-2</v>
      </c>
      <c r="V30" s="217">
        <f t="shared" si="3"/>
        <v>23.610526315789489</v>
      </c>
      <c r="W30" s="36">
        <f t="shared" si="4"/>
        <v>2.777777777777779E-2</v>
      </c>
    </row>
    <row r="31" spans="2:23" x14ac:dyDescent="0.25">
      <c r="B31" s="1718"/>
      <c r="C31" s="368">
        <v>6</v>
      </c>
      <c r="D31" s="258"/>
      <c r="E31" s="133">
        <v>0.34722222222222227</v>
      </c>
      <c r="F31" s="598">
        <f t="shared" si="5"/>
        <v>0.35555555555555562</v>
      </c>
      <c r="G31" s="598">
        <f t="shared" si="6"/>
        <v>0.36597222222222231</v>
      </c>
      <c r="H31" s="598">
        <f t="shared" si="7"/>
        <v>0.37013888888888896</v>
      </c>
      <c r="I31" s="598">
        <f t="shared" si="8"/>
        <v>0.37430555555555561</v>
      </c>
      <c r="J31" s="598">
        <f t="shared" si="9"/>
        <v>0.37777777777777782</v>
      </c>
      <c r="K31" s="598">
        <f t="shared" si="10"/>
        <v>0.38472222222222224</v>
      </c>
      <c r="L31" s="598">
        <f t="shared" si="11"/>
        <v>0.3888888888888889</v>
      </c>
      <c r="M31" s="598">
        <f t="shared" si="12"/>
        <v>0.39722222222222225</v>
      </c>
      <c r="N31" s="598">
        <f t="shared" si="13"/>
        <v>0.40138888888888891</v>
      </c>
      <c r="O31" s="598">
        <f t="shared" si="14"/>
        <v>0.40486111111111112</v>
      </c>
      <c r="P31" s="598">
        <f t="shared" si="15"/>
        <v>0.40902777777777777</v>
      </c>
      <c r="Q31" s="598">
        <f t="shared" si="16"/>
        <v>0.41944444444444445</v>
      </c>
      <c r="R31" s="598">
        <f t="shared" si="17"/>
        <v>0.42638888888888887</v>
      </c>
      <c r="S31" s="745"/>
      <c r="T31" s="588">
        <f t="shared" si="18"/>
        <v>44.86</v>
      </c>
      <c r="U31" s="36">
        <f t="shared" si="2"/>
        <v>7.9166666666666607E-2</v>
      </c>
      <c r="V31" s="217">
        <f t="shared" si="3"/>
        <v>23.610526315789489</v>
      </c>
      <c r="W31" s="36">
        <f t="shared" si="4"/>
        <v>3.3333333333333326E-2</v>
      </c>
    </row>
    <row r="32" spans="2:23" x14ac:dyDescent="0.25">
      <c r="B32" s="1718"/>
      <c r="C32" s="368">
        <v>7</v>
      </c>
      <c r="D32" s="258"/>
      <c r="E32" s="133">
        <v>0.36944444444444452</v>
      </c>
      <c r="F32" s="598">
        <f t="shared" si="5"/>
        <v>0.37777777777777788</v>
      </c>
      <c r="G32" s="598">
        <f t="shared" si="6"/>
        <v>0.38819444444444456</v>
      </c>
      <c r="H32" s="598">
        <f t="shared" si="7"/>
        <v>0.39236111111111122</v>
      </c>
      <c r="I32" s="598">
        <f t="shared" si="8"/>
        <v>0.39652777777777787</v>
      </c>
      <c r="J32" s="598">
        <f t="shared" si="9"/>
        <v>0.40000000000000008</v>
      </c>
      <c r="K32" s="598">
        <f t="shared" si="10"/>
        <v>0.4069444444444445</v>
      </c>
      <c r="L32" s="598">
        <f t="shared" si="11"/>
        <v>0.41111111111111115</v>
      </c>
      <c r="M32" s="598">
        <f t="shared" si="12"/>
        <v>0.41944444444444451</v>
      </c>
      <c r="N32" s="598">
        <f t="shared" si="13"/>
        <v>0.42361111111111116</v>
      </c>
      <c r="O32" s="598">
        <f t="shared" si="14"/>
        <v>0.42708333333333337</v>
      </c>
      <c r="P32" s="598">
        <f t="shared" si="15"/>
        <v>0.43125000000000002</v>
      </c>
      <c r="Q32" s="598">
        <f t="shared" si="16"/>
        <v>0.44166666666666671</v>
      </c>
      <c r="R32" s="598">
        <f t="shared" si="17"/>
        <v>0.44861111111111113</v>
      </c>
      <c r="S32" s="745"/>
      <c r="T32" s="588">
        <f t="shared" si="18"/>
        <v>44.86</v>
      </c>
      <c r="U32" s="36">
        <f t="shared" si="2"/>
        <v>7.9166666666666607E-2</v>
      </c>
      <c r="V32" s="217">
        <f t="shared" si="3"/>
        <v>23.610526315789489</v>
      </c>
      <c r="W32" s="36">
        <f t="shared" si="4"/>
        <v>2.2222222222222254E-2</v>
      </c>
    </row>
    <row r="33" spans="2:23" x14ac:dyDescent="0.25">
      <c r="B33" s="1718"/>
      <c r="C33" s="368">
        <v>8</v>
      </c>
      <c r="D33" s="258"/>
      <c r="E33" s="133">
        <v>0.39722222222222231</v>
      </c>
      <c r="F33" s="598">
        <f t="shared" si="5"/>
        <v>0.40555555555555567</v>
      </c>
      <c r="G33" s="598">
        <f t="shared" si="6"/>
        <v>0.41597222222222235</v>
      </c>
      <c r="H33" s="598">
        <f t="shared" si="7"/>
        <v>0.42013888888888901</v>
      </c>
      <c r="I33" s="598">
        <f t="shared" si="8"/>
        <v>0.42430555555555566</v>
      </c>
      <c r="J33" s="598">
        <f t="shared" si="9"/>
        <v>0.42777777777777787</v>
      </c>
      <c r="K33" s="598">
        <f t="shared" si="10"/>
        <v>0.43472222222222229</v>
      </c>
      <c r="L33" s="598">
        <f t="shared" si="11"/>
        <v>0.43888888888888894</v>
      </c>
      <c r="M33" s="598">
        <f t="shared" si="12"/>
        <v>0.4472222222222223</v>
      </c>
      <c r="N33" s="598">
        <f t="shared" si="13"/>
        <v>0.45138888888888895</v>
      </c>
      <c r="O33" s="598">
        <f t="shared" si="14"/>
        <v>0.45486111111111116</v>
      </c>
      <c r="P33" s="598">
        <f t="shared" si="15"/>
        <v>0.45902777777777781</v>
      </c>
      <c r="Q33" s="598">
        <f t="shared" si="16"/>
        <v>0.4694444444444445</v>
      </c>
      <c r="R33" s="598">
        <f t="shared" si="17"/>
        <v>0.47638888888888892</v>
      </c>
      <c r="S33" s="745"/>
      <c r="T33" s="588">
        <f t="shared" si="18"/>
        <v>44.86</v>
      </c>
      <c r="U33" s="36">
        <f t="shared" si="2"/>
        <v>7.9166666666666607E-2</v>
      </c>
      <c r="V33" s="217">
        <f t="shared" si="3"/>
        <v>23.610526315789489</v>
      </c>
      <c r="W33" s="36">
        <f t="shared" si="4"/>
        <v>2.777777777777779E-2</v>
      </c>
    </row>
    <row r="34" spans="2:23" x14ac:dyDescent="0.25">
      <c r="B34" s="1718"/>
      <c r="C34" s="368">
        <v>9</v>
      </c>
      <c r="D34" s="258"/>
      <c r="E34" s="133">
        <v>0.4250000000000001</v>
      </c>
      <c r="F34" s="598">
        <f t="shared" si="5"/>
        <v>0.43333333333333346</v>
      </c>
      <c r="G34" s="598">
        <f t="shared" si="6"/>
        <v>0.44375000000000014</v>
      </c>
      <c r="H34" s="598">
        <f t="shared" si="7"/>
        <v>0.4479166666666668</v>
      </c>
      <c r="I34" s="598">
        <f t="shared" si="8"/>
        <v>0.45208333333333345</v>
      </c>
      <c r="J34" s="598">
        <f t="shared" si="9"/>
        <v>0.45555555555555566</v>
      </c>
      <c r="K34" s="598">
        <f t="shared" si="10"/>
        <v>0.46250000000000008</v>
      </c>
      <c r="L34" s="598">
        <f t="shared" si="11"/>
        <v>0.46666666666666673</v>
      </c>
      <c r="M34" s="598">
        <f t="shared" si="12"/>
        <v>0.47500000000000009</v>
      </c>
      <c r="N34" s="598">
        <f t="shared" si="13"/>
        <v>0.47916666666666674</v>
      </c>
      <c r="O34" s="598">
        <f t="shared" si="14"/>
        <v>0.48263888888888895</v>
      </c>
      <c r="P34" s="598">
        <f t="shared" si="15"/>
        <v>0.4868055555555556</v>
      </c>
      <c r="Q34" s="598">
        <f t="shared" si="16"/>
        <v>0.49722222222222229</v>
      </c>
      <c r="R34" s="598">
        <f t="shared" si="17"/>
        <v>0.50416666666666676</v>
      </c>
      <c r="S34" s="745"/>
      <c r="T34" s="588">
        <f t="shared" si="18"/>
        <v>44.86</v>
      </c>
      <c r="U34" s="36">
        <f t="shared" si="2"/>
        <v>7.9166666666666663E-2</v>
      </c>
      <c r="V34" s="217">
        <f t="shared" si="3"/>
        <v>23.610526315789471</v>
      </c>
      <c r="W34" s="36">
        <f t="shared" si="4"/>
        <v>2.777777777777779E-2</v>
      </c>
    </row>
    <row r="35" spans="2:23" x14ac:dyDescent="0.25">
      <c r="B35" s="1718"/>
      <c r="C35" s="368">
        <v>10</v>
      </c>
      <c r="D35" s="258"/>
      <c r="E35" s="133">
        <v>0.45277777777777789</v>
      </c>
      <c r="F35" s="598">
        <f t="shared" si="5"/>
        <v>0.46111111111111125</v>
      </c>
      <c r="G35" s="598">
        <f t="shared" si="6"/>
        <v>0.47152777777777793</v>
      </c>
      <c r="H35" s="598">
        <f t="shared" si="7"/>
        <v>0.47569444444444459</v>
      </c>
      <c r="I35" s="598">
        <f t="shared" si="8"/>
        <v>0.47986111111111124</v>
      </c>
      <c r="J35" s="598">
        <f t="shared" si="9"/>
        <v>0.48333333333333345</v>
      </c>
      <c r="K35" s="598">
        <f t="shared" si="10"/>
        <v>0.49027777777777787</v>
      </c>
      <c r="L35" s="598">
        <f t="shared" si="11"/>
        <v>0.49444444444444452</v>
      </c>
      <c r="M35" s="598">
        <f t="shared" si="12"/>
        <v>0.50277777777777788</v>
      </c>
      <c r="N35" s="598">
        <f t="shared" si="13"/>
        <v>0.50694444444444453</v>
      </c>
      <c r="O35" s="598">
        <f t="shared" si="14"/>
        <v>0.51041666666666674</v>
      </c>
      <c r="P35" s="598">
        <f t="shared" si="15"/>
        <v>0.51458333333333339</v>
      </c>
      <c r="Q35" s="598">
        <f t="shared" si="16"/>
        <v>0.52500000000000002</v>
      </c>
      <c r="R35" s="598">
        <f t="shared" si="17"/>
        <v>0.53194444444444444</v>
      </c>
      <c r="S35" s="745"/>
      <c r="T35" s="588">
        <f t="shared" si="18"/>
        <v>44.86</v>
      </c>
      <c r="U35" s="36">
        <f t="shared" si="2"/>
        <v>7.9166666666666552E-2</v>
      </c>
      <c r="V35" s="217">
        <f t="shared" si="3"/>
        <v>23.610526315789507</v>
      </c>
      <c r="W35" s="36">
        <f t="shared" si="4"/>
        <v>2.777777777777779E-2</v>
      </c>
    </row>
    <row r="36" spans="2:23" x14ac:dyDescent="0.25">
      <c r="B36" s="1718"/>
      <c r="C36" s="368">
        <v>11</v>
      </c>
      <c r="D36" s="258"/>
      <c r="E36" s="133">
        <v>0.48055555555555568</v>
      </c>
      <c r="F36" s="598">
        <f t="shared" si="5"/>
        <v>0.48888888888888904</v>
      </c>
      <c r="G36" s="598">
        <f t="shared" si="6"/>
        <v>0.49930555555555572</v>
      </c>
      <c r="H36" s="598">
        <f t="shared" si="7"/>
        <v>0.50347222222222243</v>
      </c>
      <c r="I36" s="598">
        <f t="shared" si="8"/>
        <v>0.50763888888888908</v>
      </c>
      <c r="J36" s="598">
        <f t="shared" si="9"/>
        <v>0.51111111111111129</v>
      </c>
      <c r="K36" s="598">
        <f t="shared" si="10"/>
        <v>0.51805555555555571</v>
      </c>
      <c r="L36" s="598">
        <f t="shared" si="11"/>
        <v>0.52222222222222237</v>
      </c>
      <c r="M36" s="598">
        <f t="shared" si="12"/>
        <v>0.53055555555555567</v>
      </c>
      <c r="N36" s="598">
        <f t="shared" si="13"/>
        <v>0.53472222222222232</v>
      </c>
      <c r="O36" s="598">
        <f t="shared" si="14"/>
        <v>0.53819444444444453</v>
      </c>
      <c r="P36" s="598">
        <f t="shared" si="15"/>
        <v>0.54236111111111118</v>
      </c>
      <c r="Q36" s="598">
        <f t="shared" si="16"/>
        <v>0.55277777777777781</v>
      </c>
      <c r="R36" s="598">
        <f t="shared" si="17"/>
        <v>0.55972222222222223</v>
      </c>
      <c r="S36" s="745"/>
      <c r="T36" s="588">
        <f t="shared" si="18"/>
        <v>44.86</v>
      </c>
      <c r="U36" s="36">
        <f t="shared" si="2"/>
        <v>7.9166666666666552E-2</v>
      </c>
      <c r="V36" s="217">
        <f t="shared" si="3"/>
        <v>23.610526315789507</v>
      </c>
      <c r="W36" s="36">
        <f t="shared" si="4"/>
        <v>2.777777777777779E-2</v>
      </c>
    </row>
    <row r="37" spans="2:23" x14ac:dyDescent="0.25">
      <c r="B37" s="1718"/>
      <c r="C37" s="368">
        <v>12</v>
      </c>
      <c r="D37" s="258"/>
      <c r="E37" s="133">
        <v>0.50833333333333341</v>
      </c>
      <c r="F37" s="598">
        <f t="shared" si="5"/>
        <v>0.51666666666666672</v>
      </c>
      <c r="G37" s="598">
        <f t="shared" si="6"/>
        <v>0.52708333333333335</v>
      </c>
      <c r="H37" s="598">
        <f t="shared" si="7"/>
        <v>0.53125</v>
      </c>
      <c r="I37" s="598">
        <f t="shared" si="8"/>
        <v>0.53541666666666665</v>
      </c>
      <c r="J37" s="598">
        <f t="shared" si="9"/>
        <v>0.53888888888888886</v>
      </c>
      <c r="K37" s="598">
        <f t="shared" si="10"/>
        <v>0.54583333333333328</v>
      </c>
      <c r="L37" s="598">
        <f t="shared" si="11"/>
        <v>0.54999999999999993</v>
      </c>
      <c r="M37" s="598">
        <f t="shared" si="12"/>
        <v>0.55833333333333324</v>
      </c>
      <c r="N37" s="598">
        <f t="shared" si="13"/>
        <v>0.56249999999999989</v>
      </c>
      <c r="O37" s="598">
        <f t="shared" si="14"/>
        <v>0.5659722222222221</v>
      </c>
      <c r="P37" s="598">
        <f t="shared" si="15"/>
        <v>0.57013888888888875</v>
      </c>
      <c r="Q37" s="598">
        <f t="shared" si="16"/>
        <v>0.58055555555555538</v>
      </c>
      <c r="R37" s="598">
        <f t="shared" si="17"/>
        <v>0.5874999999999998</v>
      </c>
      <c r="S37" s="745"/>
      <c r="T37" s="588">
        <f t="shared" si="18"/>
        <v>44.86</v>
      </c>
      <c r="U37" s="36">
        <f t="shared" si="2"/>
        <v>7.9166666666666385E-2</v>
      </c>
      <c r="V37" s="217">
        <f t="shared" si="3"/>
        <v>23.610526315789556</v>
      </c>
      <c r="W37" s="36">
        <f t="shared" si="4"/>
        <v>2.7777777777777735E-2</v>
      </c>
    </row>
    <row r="38" spans="2:23" x14ac:dyDescent="0.25">
      <c r="B38" s="1718"/>
      <c r="C38" s="368">
        <v>13</v>
      </c>
      <c r="D38" s="258"/>
      <c r="E38" s="133">
        <v>0.53611111111111109</v>
      </c>
      <c r="F38" s="598">
        <f t="shared" si="5"/>
        <v>0.5444444444444444</v>
      </c>
      <c r="G38" s="598">
        <f t="shared" si="6"/>
        <v>0.55486111111111103</v>
      </c>
      <c r="H38" s="598">
        <f t="shared" si="7"/>
        <v>0.55902777777777768</v>
      </c>
      <c r="I38" s="598">
        <f t="shared" si="8"/>
        <v>0.56319444444444433</v>
      </c>
      <c r="J38" s="598">
        <f t="shared" si="9"/>
        <v>0.56666666666666654</v>
      </c>
      <c r="K38" s="598">
        <f t="shared" si="10"/>
        <v>0.57361111111111096</v>
      </c>
      <c r="L38" s="598">
        <f t="shared" si="11"/>
        <v>0.57777777777777761</v>
      </c>
      <c r="M38" s="598">
        <f t="shared" si="12"/>
        <v>0.58611111111111092</v>
      </c>
      <c r="N38" s="598">
        <f t="shared" si="13"/>
        <v>0.59027777777777757</v>
      </c>
      <c r="O38" s="598">
        <f t="shared" si="14"/>
        <v>0.59374999999999978</v>
      </c>
      <c r="P38" s="598">
        <f t="shared" si="15"/>
        <v>0.59791666666666643</v>
      </c>
      <c r="Q38" s="598">
        <f t="shared" si="16"/>
        <v>0.60833333333333306</v>
      </c>
      <c r="R38" s="598">
        <f t="shared" si="17"/>
        <v>0.61527777777777748</v>
      </c>
      <c r="S38" s="745"/>
      <c r="T38" s="588">
        <f t="shared" si="18"/>
        <v>44.86</v>
      </c>
      <c r="U38" s="36">
        <f t="shared" si="2"/>
        <v>7.9166666666666385E-2</v>
      </c>
      <c r="V38" s="217">
        <f t="shared" si="3"/>
        <v>23.610526315789556</v>
      </c>
      <c r="W38" s="36">
        <f t="shared" si="4"/>
        <v>2.7777777777777679E-2</v>
      </c>
    </row>
    <row r="39" spans="2:23" x14ac:dyDescent="0.25">
      <c r="B39" s="1718"/>
      <c r="C39" s="368">
        <v>14</v>
      </c>
      <c r="D39" s="258"/>
      <c r="E39" s="133">
        <v>0.56388888888888877</v>
      </c>
      <c r="F39" s="598">
        <f t="shared" si="5"/>
        <v>0.57222222222222208</v>
      </c>
      <c r="G39" s="598">
        <f t="shared" si="6"/>
        <v>0.58263888888888871</v>
      </c>
      <c r="H39" s="598">
        <f t="shared" si="7"/>
        <v>0.58680555555555536</v>
      </c>
      <c r="I39" s="598">
        <f t="shared" si="8"/>
        <v>0.59097222222222201</v>
      </c>
      <c r="J39" s="598">
        <f t="shared" si="9"/>
        <v>0.59444444444444422</v>
      </c>
      <c r="K39" s="598">
        <f t="shared" si="10"/>
        <v>0.60138888888888864</v>
      </c>
      <c r="L39" s="598">
        <f t="shared" si="11"/>
        <v>0.60555555555555529</v>
      </c>
      <c r="M39" s="598">
        <f t="shared" si="12"/>
        <v>0.6138888888888886</v>
      </c>
      <c r="N39" s="598">
        <f t="shared" si="13"/>
        <v>0.61805555555555525</v>
      </c>
      <c r="O39" s="598">
        <f t="shared" si="14"/>
        <v>0.62152777777777746</v>
      </c>
      <c r="P39" s="598">
        <f t="shared" si="15"/>
        <v>0.62569444444444411</v>
      </c>
      <c r="Q39" s="598">
        <f t="shared" si="16"/>
        <v>0.63611111111111074</v>
      </c>
      <c r="R39" s="598">
        <f t="shared" si="17"/>
        <v>0.64305555555555516</v>
      </c>
      <c r="S39" s="745"/>
      <c r="T39" s="588">
        <f t="shared" si="18"/>
        <v>44.86</v>
      </c>
      <c r="U39" s="36">
        <f t="shared" si="2"/>
        <v>7.9166666666666385E-2</v>
      </c>
      <c r="V39" s="217">
        <f t="shared" si="3"/>
        <v>23.610526315789556</v>
      </c>
      <c r="W39" s="36">
        <f t="shared" si="4"/>
        <v>2.7777777777777679E-2</v>
      </c>
    </row>
    <row r="40" spans="2:23" x14ac:dyDescent="0.25">
      <c r="B40" s="1718"/>
      <c r="C40" s="368">
        <v>15</v>
      </c>
      <c r="D40" s="258"/>
      <c r="E40" s="133">
        <v>0.59166666666666645</v>
      </c>
      <c r="F40" s="598">
        <f t="shared" si="5"/>
        <v>0.59999999999999976</v>
      </c>
      <c r="G40" s="598">
        <f t="shared" si="6"/>
        <v>0.61041666666666639</v>
      </c>
      <c r="H40" s="598">
        <f t="shared" si="7"/>
        <v>0.61458333333333304</v>
      </c>
      <c r="I40" s="598">
        <f t="shared" si="8"/>
        <v>0.61874999999999969</v>
      </c>
      <c r="J40" s="598">
        <f t="shared" si="9"/>
        <v>0.6222222222222219</v>
      </c>
      <c r="K40" s="598">
        <f t="shared" si="10"/>
        <v>0.62916666666666632</v>
      </c>
      <c r="L40" s="598">
        <f t="shared" si="11"/>
        <v>0.63333333333333297</v>
      </c>
      <c r="M40" s="598">
        <f t="shared" si="12"/>
        <v>0.64166666666666627</v>
      </c>
      <c r="N40" s="598">
        <f t="shared" si="13"/>
        <v>0.64583333333333293</v>
      </c>
      <c r="O40" s="598">
        <f t="shared" si="14"/>
        <v>0.64930555555555514</v>
      </c>
      <c r="P40" s="598">
        <f t="shared" si="15"/>
        <v>0.65347222222222179</v>
      </c>
      <c r="Q40" s="598">
        <f t="shared" si="16"/>
        <v>0.66388888888888842</v>
      </c>
      <c r="R40" s="598">
        <f t="shared" si="17"/>
        <v>0.67083333333333284</v>
      </c>
      <c r="S40" s="745"/>
      <c r="T40" s="588">
        <f t="shared" si="18"/>
        <v>44.86</v>
      </c>
      <c r="U40" s="36">
        <f t="shared" si="2"/>
        <v>7.9166666666666385E-2</v>
      </c>
      <c r="V40" s="217">
        <f t="shared" si="3"/>
        <v>23.610526315789556</v>
      </c>
      <c r="W40" s="36">
        <f t="shared" si="4"/>
        <v>2.7777777777777679E-2</v>
      </c>
    </row>
    <row r="41" spans="2:23" x14ac:dyDescent="0.25">
      <c r="B41" s="1718"/>
      <c r="C41" s="368">
        <v>16</v>
      </c>
      <c r="D41" s="258"/>
      <c r="E41" s="133">
        <v>0.61944444444444413</v>
      </c>
      <c r="F41" s="598">
        <f t="shared" si="5"/>
        <v>0.62777777777777743</v>
      </c>
      <c r="G41" s="598">
        <f t="shared" si="6"/>
        <v>0.63819444444444406</v>
      </c>
      <c r="H41" s="598">
        <f t="shared" si="7"/>
        <v>0.64236111111111072</v>
      </c>
      <c r="I41" s="598">
        <f t="shared" si="8"/>
        <v>0.64652777777777737</v>
      </c>
      <c r="J41" s="598">
        <f t="shared" si="9"/>
        <v>0.64999999999999958</v>
      </c>
      <c r="K41" s="598">
        <f t="shared" si="10"/>
        <v>0.656944444444444</v>
      </c>
      <c r="L41" s="598">
        <f t="shared" si="11"/>
        <v>0.66111111111111065</v>
      </c>
      <c r="M41" s="598">
        <f t="shared" si="12"/>
        <v>0.66944444444444395</v>
      </c>
      <c r="N41" s="598">
        <f t="shared" si="13"/>
        <v>0.67361111111111061</v>
      </c>
      <c r="O41" s="598">
        <f t="shared" si="14"/>
        <v>0.67708333333333282</v>
      </c>
      <c r="P41" s="598">
        <f t="shared" si="15"/>
        <v>0.68124999999999947</v>
      </c>
      <c r="Q41" s="598">
        <f t="shared" si="16"/>
        <v>0.6916666666666661</v>
      </c>
      <c r="R41" s="598">
        <f t="shared" si="17"/>
        <v>0.69861111111111052</v>
      </c>
      <c r="S41" s="745"/>
      <c r="T41" s="588">
        <f t="shared" si="18"/>
        <v>44.86</v>
      </c>
      <c r="U41" s="36">
        <f t="shared" si="2"/>
        <v>7.9166666666666385E-2</v>
      </c>
      <c r="V41" s="217">
        <f t="shared" si="3"/>
        <v>23.610526315789556</v>
      </c>
      <c r="W41" s="36">
        <f t="shared" si="4"/>
        <v>2.7777777777777679E-2</v>
      </c>
    </row>
    <row r="42" spans="2:23" x14ac:dyDescent="0.25">
      <c r="B42" s="1718"/>
      <c r="C42" s="368">
        <v>17</v>
      </c>
      <c r="D42" s="258"/>
      <c r="E42" s="133">
        <v>0.64722222222222181</v>
      </c>
      <c r="F42" s="598">
        <f t="shared" si="5"/>
        <v>0.65555555555555511</v>
      </c>
      <c r="G42" s="598">
        <f t="shared" si="6"/>
        <v>0.66597222222222174</v>
      </c>
      <c r="H42" s="598">
        <f t="shared" si="7"/>
        <v>0.6701388888888884</v>
      </c>
      <c r="I42" s="598">
        <f t="shared" si="8"/>
        <v>0.67430555555555505</v>
      </c>
      <c r="J42" s="598">
        <f t="shared" si="9"/>
        <v>0.67777777777777726</v>
      </c>
      <c r="K42" s="598">
        <f t="shared" si="10"/>
        <v>0.68472222222222168</v>
      </c>
      <c r="L42" s="598">
        <f t="shared" si="11"/>
        <v>0.68888888888888833</v>
      </c>
      <c r="M42" s="598">
        <f t="shared" si="12"/>
        <v>0.69722222222222163</v>
      </c>
      <c r="N42" s="598">
        <f t="shared" si="13"/>
        <v>0.70138888888888828</v>
      </c>
      <c r="O42" s="598">
        <f t="shared" si="14"/>
        <v>0.70486111111111049</v>
      </c>
      <c r="P42" s="598">
        <f t="shared" si="15"/>
        <v>0.70902777777777715</v>
      </c>
      <c r="Q42" s="598">
        <f t="shared" si="16"/>
        <v>0.71944444444444378</v>
      </c>
      <c r="R42" s="598">
        <f t="shared" si="17"/>
        <v>0.7263888888888882</v>
      </c>
      <c r="S42" s="745"/>
      <c r="T42" s="588">
        <f t="shared" si="18"/>
        <v>44.86</v>
      </c>
      <c r="U42" s="36">
        <f t="shared" si="2"/>
        <v>7.9166666666666385E-2</v>
      </c>
      <c r="V42" s="217">
        <f t="shared" si="3"/>
        <v>23.610526315789556</v>
      </c>
      <c r="W42" s="36">
        <f t="shared" si="4"/>
        <v>2.7777777777777679E-2</v>
      </c>
    </row>
    <row r="43" spans="2:23" x14ac:dyDescent="0.25">
      <c r="B43" s="1718"/>
      <c r="C43" s="368">
        <v>18</v>
      </c>
      <c r="D43" s="258"/>
      <c r="E43" s="133">
        <v>0.67499999999999949</v>
      </c>
      <c r="F43" s="598">
        <f t="shared" si="5"/>
        <v>0.68333333333333279</v>
      </c>
      <c r="G43" s="598">
        <f t="shared" si="6"/>
        <v>0.69374999999999942</v>
      </c>
      <c r="H43" s="598">
        <f t="shared" si="7"/>
        <v>0.69791666666666607</v>
      </c>
      <c r="I43" s="598">
        <f t="shared" si="8"/>
        <v>0.70208333333333273</v>
      </c>
      <c r="J43" s="598">
        <f t="shared" si="9"/>
        <v>0.70555555555555494</v>
      </c>
      <c r="K43" s="598">
        <f t="shared" si="10"/>
        <v>0.71249999999999936</v>
      </c>
      <c r="L43" s="598">
        <f t="shared" si="11"/>
        <v>0.71666666666666601</v>
      </c>
      <c r="M43" s="598">
        <f t="shared" si="12"/>
        <v>0.72499999999999931</v>
      </c>
      <c r="N43" s="598">
        <f t="shared" si="13"/>
        <v>0.72916666666666596</v>
      </c>
      <c r="O43" s="598">
        <f t="shared" si="14"/>
        <v>0.73263888888888817</v>
      </c>
      <c r="P43" s="598">
        <f t="shared" si="15"/>
        <v>0.73680555555555483</v>
      </c>
      <c r="Q43" s="598">
        <f t="shared" si="16"/>
        <v>0.74722222222222145</v>
      </c>
      <c r="R43" s="598">
        <f t="shared" si="17"/>
        <v>0.75416666666666587</v>
      </c>
      <c r="S43" s="745"/>
      <c r="T43" s="588">
        <f t="shared" si="18"/>
        <v>44.86</v>
      </c>
      <c r="U43" s="36">
        <f t="shared" si="2"/>
        <v>7.9166666666666385E-2</v>
      </c>
      <c r="V43" s="217">
        <f t="shared" si="3"/>
        <v>23.610526315789556</v>
      </c>
      <c r="W43" s="36">
        <f t="shared" si="4"/>
        <v>2.7777777777777679E-2</v>
      </c>
    </row>
    <row r="44" spans="2:23" x14ac:dyDescent="0.25">
      <c r="B44" s="1718"/>
      <c r="C44" s="368">
        <v>19</v>
      </c>
      <c r="D44" s="258"/>
      <c r="E44" s="133">
        <v>0.70277777777777717</v>
      </c>
      <c r="F44" s="598">
        <f t="shared" si="5"/>
        <v>0.71111111111111047</v>
      </c>
      <c r="G44" s="598">
        <f t="shared" si="6"/>
        <v>0.7215277777777771</v>
      </c>
      <c r="H44" s="598">
        <f t="shared" si="7"/>
        <v>0.72569444444444375</v>
      </c>
      <c r="I44" s="598">
        <f t="shared" si="8"/>
        <v>0.72986111111111041</v>
      </c>
      <c r="J44" s="598">
        <f t="shared" si="9"/>
        <v>0.73333333333333262</v>
      </c>
      <c r="K44" s="598">
        <f t="shared" si="10"/>
        <v>0.74027777777777704</v>
      </c>
      <c r="L44" s="598">
        <f t="shared" si="11"/>
        <v>0.74444444444444369</v>
      </c>
      <c r="M44" s="598">
        <f t="shared" si="12"/>
        <v>0.75277777777777699</v>
      </c>
      <c r="N44" s="598">
        <f t="shared" si="13"/>
        <v>0.75694444444444364</v>
      </c>
      <c r="O44" s="598">
        <f t="shared" si="14"/>
        <v>0.76041666666666585</v>
      </c>
      <c r="P44" s="598">
        <f t="shared" si="15"/>
        <v>0.7645833333333325</v>
      </c>
      <c r="Q44" s="598">
        <f t="shared" si="16"/>
        <v>0.77499999999999913</v>
      </c>
      <c r="R44" s="598">
        <f t="shared" si="17"/>
        <v>0.78194444444444355</v>
      </c>
      <c r="S44" s="745"/>
      <c r="T44" s="588">
        <f t="shared" si="18"/>
        <v>44.86</v>
      </c>
      <c r="U44" s="36">
        <f t="shared" si="2"/>
        <v>7.9166666666666385E-2</v>
      </c>
      <c r="V44" s="217">
        <f t="shared" si="3"/>
        <v>23.610526315789556</v>
      </c>
      <c r="W44" s="36">
        <f t="shared" si="4"/>
        <v>2.7777777777777679E-2</v>
      </c>
    </row>
    <row r="45" spans="2:23" x14ac:dyDescent="0.25">
      <c r="B45" s="1718"/>
      <c r="C45" s="368">
        <v>20</v>
      </c>
      <c r="D45" s="258"/>
      <c r="E45" s="133">
        <v>0.73055555555555485</v>
      </c>
      <c r="F45" s="598">
        <f t="shared" si="5"/>
        <v>0.73888888888888815</v>
      </c>
      <c r="G45" s="598">
        <f t="shared" si="6"/>
        <v>0.74930555555555478</v>
      </c>
      <c r="H45" s="598">
        <f t="shared" si="7"/>
        <v>0.75347222222222143</v>
      </c>
      <c r="I45" s="598">
        <f t="shared" si="8"/>
        <v>0.75763888888888808</v>
      </c>
      <c r="J45" s="598">
        <f t="shared" si="9"/>
        <v>0.76111111111111029</v>
      </c>
      <c r="K45" s="598">
        <f t="shared" si="10"/>
        <v>0.76805555555555471</v>
      </c>
      <c r="L45" s="598">
        <f t="shared" si="11"/>
        <v>0.77222222222222137</v>
      </c>
      <c r="M45" s="598">
        <f t="shared" si="12"/>
        <v>0.78055555555555467</v>
      </c>
      <c r="N45" s="598">
        <f t="shared" si="13"/>
        <v>0.78472222222222132</v>
      </c>
      <c r="O45" s="598">
        <f t="shared" si="14"/>
        <v>0.78819444444444353</v>
      </c>
      <c r="P45" s="598">
        <f t="shared" si="15"/>
        <v>0.79236111111111018</v>
      </c>
      <c r="Q45" s="598">
        <f t="shared" si="16"/>
        <v>0.80277777777777681</v>
      </c>
      <c r="R45" s="598">
        <f t="shared" si="17"/>
        <v>0.80972222222222123</v>
      </c>
      <c r="S45" s="745"/>
      <c r="T45" s="588">
        <f t="shared" si="18"/>
        <v>44.86</v>
      </c>
      <c r="U45" s="36">
        <f t="shared" si="2"/>
        <v>7.9166666666666385E-2</v>
      </c>
      <c r="V45" s="217">
        <f t="shared" si="3"/>
        <v>23.610526315789556</v>
      </c>
      <c r="W45" s="36">
        <f t="shared" si="4"/>
        <v>2.7777777777777679E-2</v>
      </c>
    </row>
    <row r="46" spans="2:23" x14ac:dyDescent="0.25">
      <c r="B46" s="1718"/>
      <c r="C46" s="368">
        <v>21</v>
      </c>
      <c r="D46" s="258"/>
      <c r="E46" s="133">
        <v>0.76388888888888884</v>
      </c>
      <c r="F46" s="598">
        <f t="shared" si="5"/>
        <v>0.77222222222222214</v>
      </c>
      <c r="G46" s="598">
        <f t="shared" si="6"/>
        <v>0.78263888888888877</v>
      </c>
      <c r="H46" s="598">
        <f t="shared" si="7"/>
        <v>0.78680555555555542</v>
      </c>
      <c r="I46" s="598">
        <f t="shared" si="8"/>
        <v>0.79097222222222208</v>
      </c>
      <c r="J46" s="598">
        <f t="shared" si="9"/>
        <v>0.79444444444444429</v>
      </c>
      <c r="K46" s="598">
        <f t="shared" si="10"/>
        <v>0.80138888888888871</v>
      </c>
      <c r="L46" s="598">
        <f t="shared" si="11"/>
        <v>0.80555555555555536</v>
      </c>
      <c r="M46" s="598">
        <f t="shared" si="12"/>
        <v>0.81388888888888866</v>
      </c>
      <c r="N46" s="598">
        <f t="shared" si="13"/>
        <v>0.81805555555555531</v>
      </c>
      <c r="O46" s="598">
        <f t="shared" si="14"/>
        <v>0.82152777777777752</v>
      </c>
      <c r="P46" s="598">
        <f t="shared" si="15"/>
        <v>0.82569444444444418</v>
      </c>
      <c r="Q46" s="598">
        <f t="shared" si="16"/>
        <v>0.83611111111111081</v>
      </c>
      <c r="R46" s="598">
        <f t="shared" si="17"/>
        <v>0.84305555555555522</v>
      </c>
      <c r="S46" s="745"/>
      <c r="T46" s="588">
        <f t="shared" si="18"/>
        <v>44.86</v>
      </c>
      <c r="U46" s="36">
        <f t="shared" si="2"/>
        <v>7.9166666666666385E-2</v>
      </c>
      <c r="V46" s="217">
        <f t="shared" si="3"/>
        <v>23.610526315789556</v>
      </c>
      <c r="W46" s="36">
        <f t="shared" si="4"/>
        <v>3.3333333333333992E-2</v>
      </c>
    </row>
    <row r="47" spans="2:23" x14ac:dyDescent="0.25">
      <c r="B47" s="1718"/>
      <c r="C47" s="368">
        <v>22</v>
      </c>
      <c r="D47" s="258"/>
      <c r="E47" s="133">
        <v>0.78611111111111021</v>
      </c>
      <c r="F47" s="598">
        <f t="shared" si="5"/>
        <v>0.79444444444444351</v>
      </c>
      <c r="G47" s="598">
        <f t="shared" si="6"/>
        <v>0.80486111111111014</v>
      </c>
      <c r="H47" s="598">
        <f t="shared" si="7"/>
        <v>0.80902777777777679</v>
      </c>
      <c r="I47" s="598">
        <f t="shared" si="8"/>
        <v>0.81319444444444344</v>
      </c>
      <c r="J47" s="598">
        <f t="shared" si="9"/>
        <v>0.81666666666666565</v>
      </c>
      <c r="K47" s="598">
        <f t="shared" si="10"/>
        <v>0.82361111111111007</v>
      </c>
      <c r="L47" s="598">
        <f t="shared" si="11"/>
        <v>0.82777777777777672</v>
      </c>
      <c r="M47" s="598">
        <f t="shared" si="12"/>
        <v>0.83611111111111003</v>
      </c>
      <c r="N47" s="598">
        <f t="shared" si="13"/>
        <v>0.84027777777777668</v>
      </c>
      <c r="O47" s="598">
        <f t="shared" si="14"/>
        <v>0.84374999999999889</v>
      </c>
      <c r="P47" s="598">
        <f t="shared" si="15"/>
        <v>0.84791666666666554</v>
      </c>
      <c r="Q47" s="598">
        <f t="shared" si="16"/>
        <v>0.85833333333333217</v>
      </c>
      <c r="R47" s="598">
        <f t="shared" si="17"/>
        <v>0.86527777777777659</v>
      </c>
      <c r="S47" s="745"/>
      <c r="T47" s="588">
        <f t="shared" si="18"/>
        <v>44.86</v>
      </c>
      <c r="U47" s="36">
        <f t="shared" si="2"/>
        <v>7.9166666666666385E-2</v>
      </c>
      <c r="V47" s="217">
        <f t="shared" si="3"/>
        <v>23.610526315789556</v>
      </c>
      <c r="W47" s="36">
        <f t="shared" si="4"/>
        <v>2.2222222222221366E-2</v>
      </c>
    </row>
    <row r="48" spans="2:23" x14ac:dyDescent="0.25">
      <c r="B48" s="1718"/>
      <c r="C48" s="368">
        <v>23</v>
      </c>
      <c r="D48" s="258"/>
      <c r="E48" s="133">
        <v>0.81944444444444453</v>
      </c>
      <c r="F48" s="598">
        <f t="shared" si="5"/>
        <v>0.82777777777777783</v>
      </c>
      <c r="G48" s="598">
        <f t="shared" si="6"/>
        <v>0.83819444444444446</v>
      </c>
      <c r="H48" s="598">
        <f t="shared" si="7"/>
        <v>0.84236111111111112</v>
      </c>
      <c r="I48" s="598">
        <f t="shared" si="8"/>
        <v>0.84652777777777777</v>
      </c>
      <c r="J48" s="598">
        <f t="shared" si="9"/>
        <v>0.85</v>
      </c>
      <c r="K48" s="598">
        <f t="shared" si="10"/>
        <v>0.8569444444444444</v>
      </c>
      <c r="L48" s="598">
        <f t="shared" si="11"/>
        <v>0.86111111111111105</v>
      </c>
      <c r="M48" s="598">
        <f t="shared" si="12"/>
        <v>0.86944444444444435</v>
      </c>
      <c r="N48" s="598">
        <f t="shared" si="13"/>
        <v>0.87361111111111101</v>
      </c>
      <c r="O48" s="598">
        <f t="shared" si="14"/>
        <v>0.87708333333333321</v>
      </c>
      <c r="P48" s="598">
        <f t="shared" si="15"/>
        <v>0.88124999999999987</v>
      </c>
      <c r="Q48" s="598">
        <f t="shared" si="16"/>
        <v>0.8916666666666665</v>
      </c>
      <c r="R48" s="598">
        <f t="shared" si="17"/>
        <v>0.89861111111111092</v>
      </c>
      <c r="S48" s="745"/>
      <c r="T48" s="588">
        <f t="shared" si="18"/>
        <v>44.86</v>
      </c>
      <c r="U48" s="36">
        <f t="shared" si="2"/>
        <v>7.9166666666666385E-2</v>
      </c>
      <c r="V48" s="217">
        <f t="shared" si="3"/>
        <v>23.610526315789556</v>
      </c>
      <c r="W48" s="36">
        <f t="shared" si="4"/>
        <v>3.3333333333334325E-2</v>
      </c>
    </row>
    <row r="49" spans="2:23" x14ac:dyDescent="0.25">
      <c r="B49" s="1718"/>
      <c r="C49" s="368">
        <v>24</v>
      </c>
      <c r="D49" s="258"/>
      <c r="E49" s="133">
        <v>0.86249999999999993</v>
      </c>
      <c r="F49" s="598">
        <f t="shared" si="5"/>
        <v>0.87083333333333324</v>
      </c>
      <c r="G49" s="598">
        <f t="shared" si="6"/>
        <v>0.88124999999999987</v>
      </c>
      <c r="H49" s="598">
        <f t="shared" si="7"/>
        <v>0.88541666666666652</v>
      </c>
      <c r="I49" s="598">
        <f t="shared" si="8"/>
        <v>0.88958333333333317</v>
      </c>
      <c r="J49" s="598">
        <f t="shared" si="9"/>
        <v>0.89305555555555538</v>
      </c>
      <c r="K49" s="598">
        <f t="shared" si="10"/>
        <v>0.8999999999999998</v>
      </c>
      <c r="L49" s="598">
        <f t="shared" si="11"/>
        <v>0.90416666666666645</v>
      </c>
      <c r="M49" s="598">
        <f t="shared" si="12"/>
        <v>0.91249999999999976</v>
      </c>
      <c r="N49" s="598">
        <f t="shared" si="13"/>
        <v>0.91666666666666641</v>
      </c>
      <c r="O49" s="598">
        <f t="shared" si="14"/>
        <v>0.92013888888888862</v>
      </c>
      <c r="P49" s="598">
        <f t="shared" si="15"/>
        <v>0.92430555555555527</v>
      </c>
      <c r="Q49" s="598">
        <f t="shared" si="16"/>
        <v>0.9347222222222219</v>
      </c>
      <c r="R49" s="598">
        <f t="shared" si="17"/>
        <v>0.94166666666666632</v>
      </c>
      <c r="S49" s="745"/>
      <c r="T49" s="588">
        <f t="shared" si="18"/>
        <v>44.86</v>
      </c>
      <c r="U49" s="36">
        <f t="shared" si="2"/>
        <v>7.9166666666666385E-2</v>
      </c>
      <c r="V49" s="217">
        <f t="shared" si="3"/>
        <v>23.610526315789556</v>
      </c>
      <c r="W49" s="36">
        <f t="shared" si="4"/>
        <v>4.3055555555555403E-2</v>
      </c>
    </row>
    <row r="50" spans="2:23" ht="15.75" thickBot="1" x14ac:dyDescent="0.3">
      <c r="B50" s="1718"/>
      <c r="C50" s="369">
        <v>25</v>
      </c>
      <c r="D50" s="748"/>
      <c r="E50" s="135">
        <v>0.87430555555555556</v>
      </c>
      <c r="F50" s="598">
        <f t="shared" si="5"/>
        <v>0.88263888888888886</v>
      </c>
      <c r="G50" s="598">
        <f t="shared" si="6"/>
        <v>0.89305555555555549</v>
      </c>
      <c r="H50" s="598">
        <f t="shared" si="7"/>
        <v>0.89722222222222214</v>
      </c>
      <c r="I50" s="598">
        <f t="shared" si="8"/>
        <v>0.9013888888888888</v>
      </c>
      <c r="J50" s="598">
        <f t="shared" si="9"/>
        <v>0.90486111111111101</v>
      </c>
      <c r="K50" s="598">
        <f t="shared" si="10"/>
        <v>0.91180555555555542</v>
      </c>
      <c r="L50" s="598">
        <f t="shared" si="11"/>
        <v>0.91597222222222208</v>
      </c>
      <c r="M50" s="598">
        <f t="shared" si="12"/>
        <v>0.92430555555555538</v>
      </c>
      <c r="N50" s="598">
        <f t="shared" si="13"/>
        <v>0.92847222222222203</v>
      </c>
      <c r="O50" s="598">
        <f t="shared" si="14"/>
        <v>0.93194444444444424</v>
      </c>
      <c r="P50" s="598">
        <f t="shared" si="15"/>
        <v>0.93611111111111089</v>
      </c>
      <c r="Q50" s="598">
        <f t="shared" si="16"/>
        <v>0.94652777777777752</v>
      </c>
      <c r="R50" s="598">
        <f t="shared" si="17"/>
        <v>0.95347222222222194</v>
      </c>
      <c r="S50" s="746"/>
      <c r="T50" s="589">
        <f t="shared" si="18"/>
        <v>44.86</v>
      </c>
      <c r="U50" s="40">
        <f t="shared" si="2"/>
        <v>7.9166666666666385E-2</v>
      </c>
      <c r="V50" s="330">
        <f t="shared" si="3"/>
        <v>23.610526315789556</v>
      </c>
      <c r="W50" s="40">
        <f t="shared" si="4"/>
        <v>1.1805555555555625E-2</v>
      </c>
    </row>
    <row r="51" spans="2:23" x14ac:dyDescent="0.25">
      <c r="B51" s="1718"/>
      <c r="C51" s="367">
        <v>26</v>
      </c>
      <c r="D51" s="255"/>
      <c r="E51" s="129">
        <v>0.9180555555555544</v>
      </c>
      <c r="F51" s="109">
        <f>+E51+F20</f>
        <v>0.92499999999999882</v>
      </c>
      <c r="G51" s="109">
        <f t="shared" ref="G51:R51" si="19">+F51+G20</f>
        <v>0.93472222222222101</v>
      </c>
      <c r="H51" s="109">
        <f t="shared" si="19"/>
        <v>0.93819444444444322</v>
      </c>
      <c r="I51" s="109">
        <f t="shared" si="19"/>
        <v>0.94166666666666543</v>
      </c>
      <c r="J51" s="109">
        <f t="shared" si="19"/>
        <v>0.94513888888888764</v>
      </c>
      <c r="K51" s="109">
        <f t="shared" si="19"/>
        <v>0.95069444444444318</v>
      </c>
      <c r="L51" s="109">
        <f t="shared" si="19"/>
        <v>0.95416666666666539</v>
      </c>
      <c r="M51" s="109">
        <f t="shared" si="19"/>
        <v>0.96111111111110981</v>
      </c>
      <c r="N51" s="109">
        <f t="shared" si="19"/>
        <v>0.96388888888888757</v>
      </c>
      <c r="O51" s="109">
        <f t="shared" si="19"/>
        <v>0.96736111111110978</v>
      </c>
      <c r="P51" s="109">
        <f t="shared" si="19"/>
        <v>0.97083333333333199</v>
      </c>
      <c r="Q51" s="109">
        <f t="shared" si="19"/>
        <v>0.98055555555555418</v>
      </c>
      <c r="R51" s="109">
        <f t="shared" si="19"/>
        <v>0.98611111111110972</v>
      </c>
      <c r="S51" s="744"/>
      <c r="T51" s="587">
        <f t="shared" si="18"/>
        <v>44.86</v>
      </c>
      <c r="U51" s="32">
        <f t="shared" si="2"/>
        <v>6.8055555555555314E-2</v>
      </c>
      <c r="V51" s="216">
        <f t="shared" si="3"/>
        <v>27.465306122449075</v>
      </c>
      <c r="W51" s="32">
        <f t="shared" si="4"/>
        <v>4.3749999999998845E-2</v>
      </c>
    </row>
    <row r="52" spans="2:23" ht="15.75" thickBot="1" x14ac:dyDescent="0.3">
      <c r="B52" s="1719"/>
      <c r="C52" s="370">
        <v>27</v>
      </c>
      <c r="D52" s="264"/>
      <c r="E52" s="223">
        <v>0.97361111111110998</v>
      </c>
      <c r="F52" s="599">
        <f>+E52+F20</f>
        <v>0.9805555555555544</v>
      </c>
      <c r="G52" s="599">
        <f t="shared" ref="G52:R52" si="20">+F52+G20</f>
        <v>0.99027777777777659</v>
      </c>
      <c r="H52" s="599">
        <f t="shared" si="20"/>
        <v>0.9937499999999988</v>
      </c>
      <c r="I52" s="599">
        <f t="shared" si="20"/>
        <v>0.99722222222222101</v>
      </c>
      <c r="J52" s="599">
        <f t="shared" si="20"/>
        <v>1.0006944444444432</v>
      </c>
      <c r="K52" s="599">
        <f t="shared" si="20"/>
        <v>1.0062499999999988</v>
      </c>
      <c r="L52" s="599">
        <f t="shared" si="20"/>
        <v>1.0097222222222211</v>
      </c>
      <c r="M52" s="599">
        <f t="shared" si="20"/>
        <v>1.0166666666666655</v>
      </c>
      <c r="N52" s="599">
        <f t="shared" si="20"/>
        <v>1.0194444444444433</v>
      </c>
      <c r="O52" s="599">
        <f t="shared" si="20"/>
        <v>1.0229166666666656</v>
      </c>
      <c r="P52" s="599">
        <f t="shared" si="20"/>
        <v>1.0263888888888879</v>
      </c>
      <c r="Q52" s="599">
        <f t="shared" si="20"/>
        <v>1.0361111111111101</v>
      </c>
      <c r="R52" s="599">
        <f t="shared" si="20"/>
        <v>1.0416666666666656</v>
      </c>
      <c r="S52" s="747"/>
      <c r="T52" s="590">
        <f t="shared" si="18"/>
        <v>44.86</v>
      </c>
      <c r="U52" s="52">
        <f t="shared" si="2"/>
        <v>6.8055555555555647E-2</v>
      </c>
      <c r="V52" s="218">
        <f t="shared" si="3"/>
        <v>27.46530612244894</v>
      </c>
      <c r="W52" s="52">
        <f t="shared" si="4"/>
        <v>5.555555555555558E-2</v>
      </c>
    </row>
    <row r="53" spans="2:23" x14ac:dyDescent="0.25">
      <c r="B53" s="13">
        <v>2.0833333333333332E-2</v>
      </c>
    </row>
    <row r="55" spans="2:23" x14ac:dyDescent="0.25">
      <c r="C55" s="180" t="s">
        <v>31</v>
      </c>
      <c r="D55" s="180"/>
      <c r="E55" s="181"/>
      <c r="F55" s="181"/>
      <c r="G55" s="182"/>
      <c r="H55" s="182"/>
      <c r="I55" s="183">
        <v>25</v>
      </c>
      <c r="J55" s="181"/>
    </row>
    <row r="56" spans="2:23" x14ac:dyDescent="0.25">
      <c r="C56" s="180" t="s">
        <v>32</v>
      </c>
      <c r="D56" s="180"/>
      <c r="E56" s="181"/>
      <c r="F56" s="181"/>
      <c r="G56" s="182"/>
      <c r="H56" s="182"/>
      <c r="I56" s="183">
        <v>2</v>
      </c>
      <c r="J56" s="181"/>
    </row>
    <row r="57" spans="2:23" x14ac:dyDescent="0.25">
      <c r="C57" s="180" t="s">
        <v>33</v>
      </c>
      <c r="D57" s="180"/>
      <c r="E57" s="181"/>
      <c r="F57" s="181"/>
      <c r="G57" s="182"/>
      <c r="H57" s="182"/>
      <c r="I57" s="183">
        <f>+I55+I56</f>
        <v>27</v>
      </c>
      <c r="J57" s="181"/>
    </row>
    <row r="58" spans="2:23" x14ac:dyDescent="0.25">
      <c r="C58" s="180" t="s">
        <v>34</v>
      </c>
      <c r="D58" s="180"/>
      <c r="E58" s="181"/>
      <c r="F58" s="181"/>
      <c r="G58" s="182"/>
      <c r="H58" s="182"/>
      <c r="I58" s="352">
        <f>+T24</f>
        <v>44.86</v>
      </c>
      <c r="K58" s="181" t="s">
        <v>35</v>
      </c>
    </row>
    <row r="59" spans="2:23" x14ac:dyDescent="0.25">
      <c r="C59" s="150" t="s">
        <v>36</v>
      </c>
      <c r="D59" s="150"/>
      <c r="E59" s="151"/>
      <c r="F59" s="151"/>
      <c r="G59" s="151"/>
      <c r="H59" s="151"/>
      <c r="I59" s="352">
        <v>66</v>
      </c>
      <c r="K59" s="181" t="s">
        <v>35</v>
      </c>
    </row>
    <row r="61" spans="2:23" ht="46.5" x14ac:dyDescent="0.7">
      <c r="G61" s="597"/>
    </row>
  </sheetData>
  <mergeCells count="12">
    <mergeCell ref="B25:W25"/>
    <mergeCell ref="B26:B52"/>
    <mergeCell ref="B14:W18"/>
    <mergeCell ref="B21:C21"/>
    <mergeCell ref="D21:R21"/>
    <mergeCell ref="T21:T23"/>
    <mergeCell ref="U21:U24"/>
    <mergeCell ref="V21:V24"/>
    <mergeCell ref="W21:W24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3:X49"/>
  <sheetViews>
    <sheetView view="pageBreakPreview" topLeftCell="A5" zoomScale="70" zoomScaleNormal="60" zoomScaleSheetLayoutView="70" workbookViewId="0">
      <selection activeCell="F7" sqref="F7"/>
    </sheetView>
  </sheetViews>
  <sheetFormatPr baseColWidth="10" defaultRowHeight="15" x14ac:dyDescent="0.25"/>
  <sheetData>
    <row r="3" spans="2:24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24" x14ac:dyDescent="0.25">
      <c r="B4" s="152"/>
      <c r="C4" s="150"/>
      <c r="D4" s="151"/>
      <c r="E4" s="151"/>
      <c r="F4" s="153"/>
      <c r="G4" s="151"/>
    </row>
    <row r="5" spans="2:24" x14ac:dyDescent="0.25">
      <c r="B5" s="154" t="s">
        <v>2</v>
      </c>
      <c r="C5" s="150"/>
      <c r="D5" s="151"/>
      <c r="E5" s="151"/>
      <c r="F5" s="153">
        <v>200</v>
      </c>
      <c r="G5" s="151"/>
    </row>
    <row r="6" spans="2:24" x14ac:dyDescent="0.25">
      <c r="B6" s="150"/>
      <c r="C6" s="150"/>
      <c r="D6" s="151"/>
      <c r="E6" s="151"/>
      <c r="F6" s="153"/>
      <c r="G6" s="151"/>
    </row>
    <row r="7" spans="2:24" x14ac:dyDescent="0.25">
      <c r="B7" s="150" t="s">
        <v>3</v>
      </c>
      <c r="C7" s="150"/>
      <c r="D7" s="151"/>
      <c r="E7" s="151"/>
      <c r="F7" s="5" t="s">
        <v>403</v>
      </c>
      <c r="G7" s="151"/>
    </row>
    <row r="8" spans="2:24" x14ac:dyDescent="0.25">
      <c r="B8" s="150" t="s">
        <v>4</v>
      </c>
      <c r="C8" s="150"/>
      <c r="D8" s="151"/>
      <c r="E8" s="151"/>
      <c r="F8" s="149" t="s">
        <v>40</v>
      </c>
      <c r="G8" s="151"/>
    </row>
    <row r="9" spans="2:24" x14ac:dyDescent="0.25">
      <c r="B9" s="150" t="s">
        <v>6</v>
      </c>
      <c r="C9" s="155"/>
      <c r="D9" s="156"/>
      <c r="E9" s="151"/>
      <c r="F9" s="153">
        <v>233</v>
      </c>
      <c r="G9" s="151"/>
    </row>
    <row r="10" spans="2:24" x14ac:dyDescent="0.25">
      <c r="B10" s="150" t="s">
        <v>7</v>
      </c>
      <c r="C10" s="150"/>
      <c r="D10" s="151"/>
      <c r="E10" s="151"/>
      <c r="F10" s="154" t="s">
        <v>102</v>
      </c>
      <c r="G10" s="151"/>
    </row>
    <row r="11" spans="2:24" x14ac:dyDescent="0.25">
      <c r="B11" s="150" t="s">
        <v>9</v>
      </c>
      <c r="C11" s="150"/>
      <c r="D11" s="151"/>
      <c r="E11" s="151"/>
      <c r="F11" s="153">
        <v>233</v>
      </c>
      <c r="G11" s="151"/>
    </row>
    <row r="12" spans="2:24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24" ht="15.75" thickBot="1" x14ac:dyDescent="0.3"/>
    <row r="14" spans="2:24" ht="15" customHeight="1" x14ac:dyDescent="0.25">
      <c r="B14" s="1722" t="s">
        <v>270</v>
      </c>
      <c r="C14" s="1723"/>
      <c r="D14" s="1723"/>
      <c r="E14" s="1723"/>
      <c r="F14" s="1723"/>
      <c r="G14" s="1723"/>
      <c r="H14" s="1723"/>
      <c r="I14" s="1723"/>
      <c r="J14" s="1723"/>
      <c r="K14" s="1723"/>
      <c r="L14" s="1723"/>
      <c r="M14" s="1723"/>
      <c r="N14" s="1723"/>
      <c r="O14" s="1723"/>
      <c r="P14" s="1723"/>
      <c r="Q14" s="1723"/>
      <c r="R14" s="1723"/>
      <c r="S14" s="1723"/>
      <c r="T14" s="1723"/>
      <c r="U14" s="1723"/>
      <c r="V14" s="1723"/>
      <c r="W14" s="1724"/>
      <c r="X14" s="884"/>
    </row>
    <row r="15" spans="2:24" x14ac:dyDescent="0.25">
      <c r="B15" s="1725"/>
      <c r="C15" s="1726"/>
      <c r="D15" s="1726"/>
      <c r="E15" s="1726"/>
      <c r="F15" s="1726"/>
      <c r="G15" s="1726"/>
      <c r="H15" s="1726"/>
      <c r="I15" s="1726"/>
      <c r="J15" s="1726"/>
      <c r="K15" s="1726"/>
      <c r="L15" s="1726"/>
      <c r="M15" s="1726"/>
      <c r="N15" s="1726"/>
      <c r="O15" s="1726"/>
      <c r="P15" s="1726"/>
      <c r="Q15" s="1726"/>
      <c r="R15" s="1726"/>
      <c r="S15" s="1726"/>
      <c r="T15" s="1726"/>
      <c r="U15" s="1726"/>
      <c r="V15" s="1726"/>
      <c r="W15" s="1727"/>
      <c r="X15" s="884"/>
    </row>
    <row r="16" spans="2:24" x14ac:dyDescent="0.25">
      <c r="B16" s="1725"/>
      <c r="C16" s="1726"/>
      <c r="D16" s="1726"/>
      <c r="E16" s="1726"/>
      <c r="F16" s="1726"/>
      <c r="G16" s="1726"/>
      <c r="H16" s="1726"/>
      <c r="I16" s="1726"/>
      <c r="J16" s="1726"/>
      <c r="K16" s="1726"/>
      <c r="L16" s="1726"/>
      <c r="M16" s="1726"/>
      <c r="N16" s="1726"/>
      <c r="O16" s="1726"/>
      <c r="P16" s="1726"/>
      <c r="Q16" s="1726"/>
      <c r="R16" s="1726"/>
      <c r="S16" s="1726"/>
      <c r="T16" s="1726"/>
      <c r="U16" s="1726"/>
      <c r="V16" s="1726"/>
      <c r="W16" s="1727"/>
      <c r="X16" s="884"/>
    </row>
    <row r="17" spans="1:24" ht="15.75" thickBot="1" x14ac:dyDescent="0.3">
      <c r="B17" s="1728"/>
      <c r="C17" s="1729"/>
      <c r="D17" s="1729"/>
      <c r="E17" s="1729"/>
      <c r="F17" s="1729"/>
      <c r="G17" s="1729"/>
      <c r="H17" s="1729"/>
      <c r="I17" s="1729"/>
      <c r="J17" s="1729"/>
      <c r="K17" s="1729"/>
      <c r="L17" s="1729"/>
      <c r="M17" s="1729"/>
      <c r="N17" s="1729"/>
      <c r="O17" s="1729"/>
      <c r="P17" s="1729"/>
      <c r="Q17" s="1729"/>
      <c r="R17" s="1729"/>
      <c r="S17" s="1729"/>
      <c r="T17" s="1729"/>
      <c r="U17" s="1729"/>
      <c r="V17" s="1729"/>
      <c r="W17" s="1730"/>
      <c r="X17" s="884"/>
    </row>
    <row r="18" spans="1:24" x14ac:dyDescent="0.25">
      <c r="B18" s="884"/>
      <c r="C18" s="884"/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</row>
    <row r="19" spans="1:24" s="12" customFormat="1" ht="15.75" thickBot="1" x14ac:dyDescent="0.3">
      <c r="B19" s="281">
        <v>4.1666666666666664E-2</v>
      </c>
      <c r="C19" s="371">
        <v>3.4722222222222224E-2</v>
      </c>
      <c r="D19" s="365"/>
      <c r="E19" s="200"/>
      <c r="F19" s="283">
        <v>6.9444444444444441E-3</v>
      </c>
      <c r="G19" s="283">
        <v>9.7222222222222224E-3</v>
      </c>
      <c r="H19" s="283">
        <v>3.472222222222222E-3</v>
      </c>
      <c r="I19" s="283">
        <v>3.472222222222222E-3</v>
      </c>
      <c r="J19" s="283">
        <v>3.472222222222222E-3</v>
      </c>
      <c r="K19" s="283">
        <v>5.5555555555555558E-3</v>
      </c>
      <c r="L19" s="283">
        <v>3.472222222222222E-3</v>
      </c>
      <c r="M19" s="283">
        <v>6.9444444444444441E-3</v>
      </c>
      <c r="N19" s="283">
        <v>2.7777777777777779E-3</v>
      </c>
      <c r="O19" s="283">
        <v>3.472222222222222E-3</v>
      </c>
      <c r="P19" s="283">
        <v>3.472222222222222E-3</v>
      </c>
      <c r="Q19" s="283">
        <v>9.7222222222222224E-3</v>
      </c>
      <c r="R19" s="283">
        <v>5.5555555555555558E-3</v>
      </c>
      <c r="S19" s="283"/>
      <c r="T19" s="13">
        <f>SUM(F19:R19)</f>
        <v>6.805555555555555E-2</v>
      </c>
    </row>
    <row r="20" spans="1:24" ht="15.75" customHeight="1" thickBot="1" x14ac:dyDescent="0.3">
      <c r="B20" s="1574" t="s">
        <v>12</v>
      </c>
      <c r="C20" s="1575"/>
      <c r="D20" s="1574" t="s">
        <v>13</v>
      </c>
      <c r="E20" s="1575"/>
      <c r="F20" s="1575"/>
      <c r="G20" s="1575"/>
      <c r="H20" s="1575"/>
      <c r="I20" s="1575"/>
      <c r="J20" s="1575"/>
      <c r="K20" s="1575"/>
      <c r="L20" s="1575"/>
      <c r="M20" s="1575"/>
      <c r="N20" s="1575"/>
      <c r="O20" s="1575"/>
      <c r="P20" s="1575"/>
      <c r="Q20" s="1575"/>
      <c r="R20" s="1575"/>
      <c r="S20" s="1580" t="s">
        <v>24</v>
      </c>
      <c r="T20" s="1666"/>
      <c r="U20" s="1580" t="s">
        <v>25</v>
      </c>
      <c r="V20" s="1577" t="s">
        <v>26</v>
      </c>
      <c r="W20" s="1577" t="s">
        <v>49</v>
      </c>
    </row>
    <row r="21" spans="1:24" ht="15.75" thickBot="1" x14ac:dyDescent="0.3">
      <c r="B21" s="1582" t="s">
        <v>15</v>
      </c>
      <c r="C21" s="1583"/>
      <c r="D21" s="1584"/>
      <c r="E21" s="359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1193"/>
      <c r="S21" s="1581"/>
      <c r="T21" s="1668"/>
      <c r="U21" s="1581"/>
      <c r="V21" s="1578"/>
      <c r="W21" s="1578"/>
    </row>
    <row r="22" spans="1:24" ht="29.25" customHeight="1" thickBot="1" x14ac:dyDescent="0.3">
      <c r="B22" s="1574" t="s">
        <v>28</v>
      </c>
      <c r="C22" s="1575"/>
      <c r="D22" s="1575"/>
      <c r="E22" s="337">
        <v>11</v>
      </c>
      <c r="F22" s="338">
        <v>5.82</v>
      </c>
      <c r="G22" s="338">
        <v>5.81</v>
      </c>
      <c r="H22" s="338">
        <v>3.21</v>
      </c>
      <c r="I22" s="338">
        <v>3.5</v>
      </c>
      <c r="J22" s="338">
        <v>2</v>
      </c>
      <c r="K22" s="338">
        <v>3.19</v>
      </c>
      <c r="L22" s="338">
        <v>0.7</v>
      </c>
      <c r="M22" s="338">
        <v>1.2</v>
      </c>
      <c r="N22" s="338">
        <v>2.5</v>
      </c>
      <c r="O22" s="338">
        <v>2</v>
      </c>
      <c r="P22" s="338">
        <v>3.5</v>
      </c>
      <c r="Q22" s="338">
        <v>3.21</v>
      </c>
      <c r="R22" s="1194">
        <v>11</v>
      </c>
      <c r="S22" s="1669"/>
      <c r="T22" s="1671"/>
      <c r="U22" s="1581"/>
      <c r="V22" s="1578"/>
      <c r="W22" s="1578"/>
    </row>
    <row r="23" spans="1:24" ht="29.25" customHeight="1" thickBot="1" x14ac:dyDescent="0.3">
      <c r="B23" s="1580" t="s">
        <v>29</v>
      </c>
      <c r="C23" s="1620"/>
      <c r="D23" s="1620"/>
      <c r="E23" s="163">
        <f>+E22</f>
        <v>11</v>
      </c>
      <c r="F23" s="340">
        <f t="shared" ref="F23:R23" si="0">+F22</f>
        <v>5.82</v>
      </c>
      <c r="G23" s="340">
        <f t="shared" si="0"/>
        <v>5.81</v>
      </c>
      <c r="H23" s="340">
        <f t="shared" si="0"/>
        <v>3.21</v>
      </c>
      <c r="I23" s="340">
        <f t="shared" si="0"/>
        <v>3.5</v>
      </c>
      <c r="J23" s="340">
        <f t="shared" si="0"/>
        <v>2</v>
      </c>
      <c r="K23" s="340">
        <f t="shared" si="0"/>
        <v>3.19</v>
      </c>
      <c r="L23" s="340">
        <f t="shared" si="0"/>
        <v>0.7</v>
      </c>
      <c r="M23" s="340">
        <f t="shared" si="0"/>
        <v>1.2</v>
      </c>
      <c r="N23" s="340">
        <f t="shared" si="0"/>
        <v>2.5</v>
      </c>
      <c r="O23" s="340">
        <f t="shared" si="0"/>
        <v>2</v>
      </c>
      <c r="P23" s="340">
        <f t="shared" si="0"/>
        <v>3.5</v>
      </c>
      <c r="Q23" s="340">
        <f t="shared" si="0"/>
        <v>3.21</v>
      </c>
      <c r="R23" s="340">
        <f t="shared" si="0"/>
        <v>11</v>
      </c>
      <c r="S23" s="637"/>
      <c r="T23" s="1195">
        <v>44.86</v>
      </c>
      <c r="U23" s="1581"/>
      <c r="V23" s="1578"/>
      <c r="W23" s="1578"/>
    </row>
    <row r="24" spans="1:24" ht="15.75" thickBot="1" x14ac:dyDescent="0.3">
      <c r="B24" s="1640" t="s">
        <v>48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9"/>
    </row>
    <row r="25" spans="1:24" ht="15" customHeight="1" x14ac:dyDescent="0.25">
      <c r="A25" s="54"/>
      <c r="B25" s="1731" t="s">
        <v>30</v>
      </c>
      <c r="C25" s="367">
        <v>1</v>
      </c>
      <c r="D25" s="349"/>
      <c r="E25" s="85">
        <v>0.20833333333333334</v>
      </c>
      <c r="F25" s="222">
        <f>+E25+$F$19</f>
        <v>0.21527777777777779</v>
      </c>
      <c r="G25" s="62">
        <f>+F25+$G$19</f>
        <v>0.22500000000000001</v>
      </c>
      <c r="H25" s="62">
        <f>+G25+$H$19</f>
        <v>0.22847222222222222</v>
      </c>
      <c r="I25" s="62">
        <f>+H25+$I$19</f>
        <v>0.23194444444444443</v>
      </c>
      <c r="J25" s="62">
        <f>+I25+$J$19</f>
        <v>0.23541666666666664</v>
      </c>
      <c r="K25" s="62">
        <f>+J25+$K$19</f>
        <v>0.2409722222222222</v>
      </c>
      <c r="L25" s="62">
        <f>+K25+$L$19</f>
        <v>0.24444444444444441</v>
      </c>
      <c r="M25" s="62">
        <f>+L25+$M$19</f>
        <v>0.25138888888888883</v>
      </c>
      <c r="N25" s="62">
        <f>+M25+$N$19</f>
        <v>0.2541666666666666</v>
      </c>
      <c r="O25" s="62">
        <f>+N25+$O$19</f>
        <v>0.25763888888888881</v>
      </c>
      <c r="P25" s="62">
        <f>+O25+$P$19</f>
        <v>0.26111111111111102</v>
      </c>
      <c r="Q25" s="62">
        <f>+P25+$Q$19</f>
        <v>0.27083333333333326</v>
      </c>
      <c r="R25" s="166">
        <f>+Q25+$R$19</f>
        <v>0.2763888888888888</v>
      </c>
      <c r="S25" s="1158"/>
      <c r="T25" s="587">
        <f>+T23</f>
        <v>44.86</v>
      </c>
      <c r="U25" s="32">
        <f>+R25-E25</f>
        <v>6.8055555555555453E-2</v>
      </c>
      <c r="V25" s="169">
        <f t="shared" ref="V25:V42" si="1">60*$I$48/(U25*60*24)</f>
        <v>27.465306122449022</v>
      </c>
      <c r="W25" s="34"/>
    </row>
    <row r="26" spans="1:24" x14ac:dyDescent="0.25">
      <c r="A26" s="54"/>
      <c r="B26" s="1732"/>
      <c r="C26" s="368">
        <v>2</v>
      </c>
      <c r="D26" s="345"/>
      <c r="E26" s="90">
        <v>0.25</v>
      </c>
      <c r="F26" s="130">
        <f t="shared" ref="F26:F42" si="2">+E26+$F$19</f>
        <v>0.25694444444444442</v>
      </c>
      <c r="G26" s="65">
        <f t="shared" ref="G26:G42" si="3">+F26+$G$19</f>
        <v>0.26666666666666666</v>
      </c>
      <c r="H26" s="65">
        <f t="shared" ref="H26:H42" si="4">+G26+$H$19</f>
        <v>0.27013888888888887</v>
      </c>
      <c r="I26" s="65">
        <f t="shared" ref="I26:I42" si="5">+H26+$I$19</f>
        <v>0.27361111111111108</v>
      </c>
      <c r="J26" s="65">
        <f t="shared" ref="J26:J42" si="6">+I26+$J$19</f>
        <v>0.27708333333333329</v>
      </c>
      <c r="K26" s="65">
        <f t="shared" ref="K26:K42" si="7">+J26+$K$19</f>
        <v>0.28263888888888883</v>
      </c>
      <c r="L26" s="65">
        <f t="shared" ref="L26:L42" si="8">+K26+$L$19</f>
        <v>0.28611111111111104</v>
      </c>
      <c r="M26" s="65">
        <f t="shared" ref="M26:M42" si="9">+L26+$M$19</f>
        <v>0.29305555555555546</v>
      </c>
      <c r="N26" s="65">
        <f t="shared" ref="N26:N42" si="10">+M26+$N$19</f>
        <v>0.29583333333333323</v>
      </c>
      <c r="O26" s="65">
        <f t="shared" ref="O26:O42" si="11">+N26+$O$19</f>
        <v>0.29930555555555544</v>
      </c>
      <c r="P26" s="65">
        <f t="shared" ref="P26:P42" si="12">+O26+$P$19</f>
        <v>0.30277777777777765</v>
      </c>
      <c r="Q26" s="65">
        <f t="shared" ref="Q26:Q42" si="13">+P26+$Q$19</f>
        <v>0.31249999999999989</v>
      </c>
      <c r="R26" s="173">
        <f t="shared" ref="R26:R42" si="14">+Q26+$R$19</f>
        <v>0.31805555555555542</v>
      </c>
      <c r="S26" s="1159"/>
      <c r="T26" s="588">
        <f>+T23</f>
        <v>44.86</v>
      </c>
      <c r="U26" s="36">
        <f t="shared" ref="U26:U42" si="15">+R26-E26</f>
        <v>6.8055555555555425E-2</v>
      </c>
      <c r="V26" s="172">
        <f t="shared" si="1"/>
        <v>27.465306122449036</v>
      </c>
      <c r="W26" s="38">
        <f>+E26-E25</f>
        <v>4.1666666666666657E-2</v>
      </c>
    </row>
    <row r="27" spans="1:24" x14ac:dyDescent="0.25">
      <c r="A27" s="54"/>
      <c r="B27" s="1732"/>
      <c r="C27" s="368">
        <v>3</v>
      </c>
      <c r="D27" s="345"/>
      <c r="E27" s="90">
        <v>0.29166666666666663</v>
      </c>
      <c r="F27" s="130">
        <f t="shared" si="2"/>
        <v>0.29861111111111105</v>
      </c>
      <c r="G27" s="65">
        <f t="shared" si="3"/>
        <v>0.30833333333333329</v>
      </c>
      <c r="H27" s="65">
        <f t="shared" si="4"/>
        <v>0.3118055555555555</v>
      </c>
      <c r="I27" s="65">
        <f t="shared" si="5"/>
        <v>0.31527777777777771</v>
      </c>
      <c r="J27" s="65">
        <f t="shared" si="6"/>
        <v>0.31874999999999992</v>
      </c>
      <c r="K27" s="65">
        <f t="shared" si="7"/>
        <v>0.32430555555555546</v>
      </c>
      <c r="L27" s="65">
        <f t="shared" si="8"/>
        <v>0.32777777777777767</v>
      </c>
      <c r="M27" s="65">
        <f t="shared" si="9"/>
        <v>0.33472222222222209</v>
      </c>
      <c r="N27" s="65">
        <f t="shared" si="10"/>
        <v>0.33749999999999986</v>
      </c>
      <c r="O27" s="65">
        <f t="shared" si="11"/>
        <v>0.34097222222222207</v>
      </c>
      <c r="P27" s="65">
        <f t="shared" si="12"/>
        <v>0.34444444444444428</v>
      </c>
      <c r="Q27" s="65">
        <f t="shared" si="13"/>
        <v>0.35416666666666652</v>
      </c>
      <c r="R27" s="173">
        <f t="shared" si="14"/>
        <v>0.35972222222222205</v>
      </c>
      <c r="S27" s="1159"/>
      <c r="T27" s="588">
        <f>+T26</f>
        <v>44.86</v>
      </c>
      <c r="U27" s="36">
        <f t="shared" si="15"/>
        <v>6.8055555555555425E-2</v>
      </c>
      <c r="V27" s="172">
        <f t="shared" si="1"/>
        <v>27.465306122449036</v>
      </c>
      <c r="W27" s="38">
        <f t="shared" ref="W27:W42" si="16">+E27-E26</f>
        <v>4.166666666666663E-2</v>
      </c>
    </row>
    <row r="28" spans="1:24" x14ac:dyDescent="0.25">
      <c r="A28" s="54"/>
      <c r="B28" s="1732"/>
      <c r="C28" s="368">
        <v>4</v>
      </c>
      <c r="D28" s="345"/>
      <c r="E28" s="90">
        <v>0.33333333333333326</v>
      </c>
      <c r="F28" s="130">
        <f t="shared" si="2"/>
        <v>0.34027777777777768</v>
      </c>
      <c r="G28" s="65">
        <f t="shared" si="3"/>
        <v>0.34999999999999992</v>
      </c>
      <c r="H28" s="65">
        <f t="shared" si="4"/>
        <v>0.35347222222222213</v>
      </c>
      <c r="I28" s="65">
        <f t="shared" si="5"/>
        <v>0.35694444444444434</v>
      </c>
      <c r="J28" s="65">
        <f t="shared" si="6"/>
        <v>0.36041666666666655</v>
      </c>
      <c r="K28" s="65">
        <f t="shared" si="7"/>
        <v>0.36597222222222209</v>
      </c>
      <c r="L28" s="65">
        <f t="shared" si="8"/>
        <v>0.3694444444444443</v>
      </c>
      <c r="M28" s="65">
        <f t="shared" si="9"/>
        <v>0.37638888888888872</v>
      </c>
      <c r="N28" s="65">
        <f t="shared" si="10"/>
        <v>0.37916666666666649</v>
      </c>
      <c r="O28" s="65">
        <f t="shared" si="11"/>
        <v>0.3826388888888887</v>
      </c>
      <c r="P28" s="65">
        <f t="shared" si="12"/>
        <v>0.38611111111111091</v>
      </c>
      <c r="Q28" s="65">
        <f t="shared" si="13"/>
        <v>0.39583333333333315</v>
      </c>
      <c r="R28" s="173">
        <f t="shared" si="14"/>
        <v>0.40138888888888868</v>
      </c>
      <c r="S28" s="1159"/>
      <c r="T28" s="588">
        <f t="shared" ref="T28:T42" si="17">+T25</f>
        <v>44.86</v>
      </c>
      <c r="U28" s="36">
        <f t="shared" si="15"/>
        <v>6.8055555555555425E-2</v>
      </c>
      <c r="V28" s="172">
        <f t="shared" si="1"/>
        <v>27.465306122449036</v>
      </c>
      <c r="W28" s="38">
        <f t="shared" si="16"/>
        <v>4.166666666666663E-2</v>
      </c>
    </row>
    <row r="29" spans="1:24" x14ac:dyDescent="0.25">
      <c r="A29" s="54"/>
      <c r="B29" s="1732"/>
      <c r="C29" s="368">
        <v>5</v>
      </c>
      <c r="D29" s="345"/>
      <c r="E29" s="90">
        <v>0.37499999999999989</v>
      </c>
      <c r="F29" s="130">
        <f t="shared" si="2"/>
        <v>0.38194444444444431</v>
      </c>
      <c r="G29" s="65">
        <f t="shared" si="3"/>
        <v>0.39166666666666655</v>
      </c>
      <c r="H29" s="65">
        <f t="shared" si="4"/>
        <v>0.39513888888888876</v>
      </c>
      <c r="I29" s="65">
        <f t="shared" si="5"/>
        <v>0.39861111111111097</v>
      </c>
      <c r="J29" s="65">
        <f t="shared" si="6"/>
        <v>0.40208333333333318</v>
      </c>
      <c r="K29" s="65">
        <f t="shared" si="7"/>
        <v>0.40763888888888872</v>
      </c>
      <c r="L29" s="65">
        <f t="shared" si="8"/>
        <v>0.41111111111111093</v>
      </c>
      <c r="M29" s="65">
        <f t="shared" si="9"/>
        <v>0.41805555555555535</v>
      </c>
      <c r="N29" s="65">
        <f t="shared" si="10"/>
        <v>0.42083333333333311</v>
      </c>
      <c r="O29" s="65">
        <f t="shared" si="11"/>
        <v>0.42430555555555532</v>
      </c>
      <c r="P29" s="65">
        <f t="shared" si="12"/>
        <v>0.42777777777777753</v>
      </c>
      <c r="Q29" s="65">
        <f t="shared" si="13"/>
        <v>0.43749999999999978</v>
      </c>
      <c r="R29" s="173">
        <f t="shared" si="14"/>
        <v>0.44305555555555531</v>
      </c>
      <c r="S29" s="1159"/>
      <c r="T29" s="588">
        <f t="shared" si="17"/>
        <v>44.86</v>
      </c>
      <c r="U29" s="36">
        <f t="shared" si="15"/>
        <v>6.8055555555555425E-2</v>
      </c>
      <c r="V29" s="172">
        <f t="shared" si="1"/>
        <v>27.465306122449036</v>
      </c>
      <c r="W29" s="38">
        <f t="shared" si="16"/>
        <v>4.166666666666663E-2</v>
      </c>
    </row>
    <row r="30" spans="1:24" x14ac:dyDescent="0.25">
      <c r="A30" s="54"/>
      <c r="B30" s="1732"/>
      <c r="C30" s="368">
        <v>6</v>
      </c>
      <c r="D30" s="345"/>
      <c r="E30" s="90">
        <v>0.41666666666666652</v>
      </c>
      <c r="F30" s="130">
        <f t="shared" si="2"/>
        <v>0.42361111111111094</v>
      </c>
      <c r="G30" s="65">
        <f t="shared" si="3"/>
        <v>0.43333333333333318</v>
      </c>
      <c r="H30" s="65">
        <f t="shared" si="4"/>
        <v>0.43680555555555539</v>
      </c>
      <c r="I30" s="65">
        <f t="shared" si="5"/>
        <v>0.4402777777777776</v>
      </c>
      <c r="J30" s="65">
        <f t="shared" si="6"/>
        <v>0.44374999999999981</v>
      </c>
      <c r="K30" s="65">
        <f t="shared" si="7"/>
        <v>0.44930555555555535</v>
      </c>
      <c r="L30" s="65">
        <f t="shared" si="8"/>
        <v>0.45277777777777756</v>
      </c>
      <c r="M30" s="65">
        <f t="shared" si="9"/>
        <v>0.45972222222222198</v>
      </c>
      <c r="N30" s="65">
        <f t="shared" si="10"/>
        <v>0.46249999999999974</v>
      </c>
      <c r="O30" s="65">
        <f t="shared" si="11"/>
        <v>0.46597222222222195</v>
      </c>
      <c r="P30" s="65">
        <f t="shared" si="12"/>
        <v>0.46944444444444416</v>
      </c>
      <c r="Q30" s="65">
        <f t="shared" si="13"/>
        <v>0.47916666666666641</v>
      </c>
      <c r="R30" s="173">
        <f t="shared" si="14"/>
        <v>0.48472222222222194</v>
      </c>
      <c r="S30" s="1159"/>
      <c r="T30" s="588">
        <f t="shared" si="17"/>
        <v>44.86</v>
      </c>
      <c r="U30" s="36">
        <f t="shared" si="15"/>
        <v>6.8055555555555425E-2</v>
      </c>
      <c r="V30" s="172">
        <f t="shared" si="1"/>
        <v>27.465306122449036</v>
      </c>
      <c r="W30" s="38">
        <f t="shared" si="16"/>
        <v>4.166666666666663E-2</v>
      </c>
    </row>
    <row r="31" spans="1:24" x14ac:dyDescent="0.25">
      <c r="A31" s="54"/>
      <c r="B31" s="1732"/>
      <c r="C31" s="368">
        <v>7</v>
      </c>
      <c r="D31" s="345"/>
      <c r="E31" s="90">
        <v>0.45833333333333331</v>
      </c>
      <c r="F31" s="130">
        <f t="shared" si="2"/>
        <v>0.46527777777777773</v>
      </c>
      <c r="G31" s="65">
        <f t="shared" si="3"/>
        <v>0.47499999999999998</v>
      </c>
      <c r="H31" s="65">
        <f t="shared" si="4"/>
        <v>0.47847222222222219</v>
      </c>
      <c r="I31" s="65">
        <f t="shared" si="5"/>
        <v>0.4819444444444444</v>
      </c>
      <c r="J31" s="65">
        <f t="shared" si="6"/>
        <v>0.48541666666666661</v>
      </c>
      <c r="K31" s="65">
        <f t="shared" si="7"/>
        <v>0.49097222222222214</v>
      </c>
      <c r="L31" s="65">
        <f t="shared" si="8"/>
        <v>0.49444444444444435</v>
      </c>
      <c r="M31" s="65">
        <f t="shared" si="9"/>
        <v>0.50138888888888877</v>
      </c>
      <c r="N31" s="65">
        <f t="shared" si="10"/>
        <v>0.50416666666666654</v>
      </c>
      <c r="O31" s="65">
        <f t="shared" si="11"/>
        <v>0.50763888888888875</v>
      </c>
      <c r="P31" s="65">
        <f t="shared" si="12"/>
        <v>0.51111111111111096</v>
      </c>
      <c r="Q31" s="65">
        <f t="shared" si="13"/>
        <v>0.52083333333333315</v>
      </c>
      <c r="R31" s="173">
        <f t="shared" si="14"/>
        <v>0.52638888888888868</v>
      </c>
      <c r="S31" s="1159"/>
      <c r="T31" s="588">
        <f t="shared" si="17"/>
        <v>44.86</v>
      </c>
      <c r="U31" s="36">
        <f t="shared" si="15"/>
        <v>6.8055555555555369E-2</v>
      </c>
      <c r="V31" s="172">
        <f t="shared" si="1"/>
        <v>27.46530612244905</v>
      </c>
      <c r="W31" s="38">
        <f t="shared" si="16"/>
        <v>4.1666666666666796E-2</v>
      </c>
    </row>
    <row r="32" spans="1:24" x14ac:dyDescent="0.25">
      <c r="A32" s="54"/>
      <c r="B32" s="1732"/>
      <c r="C32" s="368">
        <v>8</v>
      </c>
      <c r="D32" s="345"/>
      <c r="E32" s="90">
        <v>0.49999999999999978</v>
      </c>
      <c r="F32" s="130">
        <f t="shared" si="2"/>
        <v>0.5069444444444442</v>
      </c>
      <c r="G32" s="65">
        <f t="shared" si="3"/>
        <v>0.51666666666666639</v>
      </c>
      <c r="H32" s="65">
        <f t="shared" si="4"/>
        <v>0.5201388888888886</v>
      </c>
      <c r="I32" s="65">
        <f t="shared" si="5"/>
        <v>0.52361111111111081</v>
      </c>
      <c r="J32" s="65">
        <f t="shared" si="6"/>
        <v>0.52708333333333302</v>
      </c>
      <c r="K32" s="65">
        <f t="shared" si="7"/>
        <v>0.53263888888888855</v>
      </c>
      <c r="L32" s="65">
        <f t="shared" si="8"/>
        <v>0.53611111111111076</v>
      </c>
      <c r="M32" s="65">
        <f t="shared" si="9"/>
        <v>0.54305555555555518</v>
      </c>
      <c r="N32" s="65">
        <f t="shared" si="10"/>
        <v>0.54583333333333295</v>
      </c>
      <c r="O32" s="65">
        <f t="shared" si="11"/>
        <v>0.54930555555555516</v>
      </c>
      <c r="P32" s="65">
        <f t="shared" si="12"/>
        <v>0.55277777777777737</v>
      </c>
      <c r="Q32" s="65">
        <f t="shared" si="13"/>
        <v>0.56249999999999956</v>
      </c>
      <c r="R32" s="173">
        <f t="shared" si="14"/>
        <v>0.56805555555555509</v>
      </c>
      <c r="S32" s="1159"/>
      <c r="T32" s="588">
        <f t="shared" si="17"/>
        <v>44.86</v>
      </c>
      <c r="U32" s="36">
        <f t="shared" si="15"/>
        <v>6.8055555555555314E-2</v>
      </c>
      <c r="V32" s="172">
        <f t="shared" si="1"/>
        <v>27.465306122449075</v>
      </c>
      <c r="W32" s="38">
        <f t="shared" si="16"/>
        <v>4.1666666666666463E-2</v>
      </c>
    </row>
    <row r="33" spans="1:23" x14ac:dyDescent="0.25">
      <c r="A33" s="54"/>
      <c r="B33" s="1732"/>
      <c r="C33" s="368">
        <v>9</v>
      </c>
      <c r="D33" s="345"/>
      <c r="E33" s="90">
        <v>0.54166666666666652</v>
      </c>
      <c r="F33" s="130">
        <f t="shared" si="2"/>
        <v>0.54861111111111094</v>
      </c>
      <c r="G33" s="65">
        <f t="shared" si="3"/>
        <v>0.55833333333333313</v>
      </c>
      <c r="H33" s="65">
        <f t="shared" si="4"/>
        <v>0.56180555555555534</v>
      </c>
      <c r="I33" s="65">
        <f t="shared" si="5"/>
        <v>0.56527777777777755</v>
      </c>
      <c r="J33" s="65">
        <f t="shared" si="6"/>
        <v>0.56874999999999976</v>
      </c>
      <c r="K33" s="65">
        <f t="shared" si="7"/>
        <v>0.57430555555555529</v>
      </c>
      <c r="L33" s="65">
        <f t="shared" si="8"/>
        <v>0.5777777777777775</v>
      </c>
      <c r="M33" s="65">
        <f t="shared" si="9"/>
        <v>0.58472222222222192</v>
      </c>
      <c r="N33" s="65">
        <f t="shared" si="10"/>
        <v>0.58749999999999969</v>
      </c>
      <c r="O33" s="65">
        <f t="shared" si="11"/>
        <v>0.5909722222222219</v>
      </c>
      <c r="P33" s="65">
        <f t="shared" si="12"/>
        <v>0.59444444444444411</v>
      </c>
      <c r="Q33" s="65">
        <f t="shared" si="13"/>
        <v>0.6041666666666663</v>
      </c>
      <c r="R33" s="173">
        <f t="shared" si="14"/>
        <v>0.60972222222222183</v>
      </c>
      <c r="S33" s="1159"/>
      <c r="T33" s="588">
        <f t="shared" si="17"/>
        <v>44.86</v>
      </c>
      <c r="U33" s="36">
        <f t="shared" si="15"/>
        <v>6.8055555555555314E-2</v>
      </c>
      <c r="V33" s="172">
        <f t="shared" si="1"/>
        <v>27.465306122449075</v>
      </c>
      <c r="W33" s="38">
        <f t="shared" si="16"/>
        <v>4.1666666666666741E-2</v>
      </c>
    </row>
    <row r="34" spans="1:23" x14ac:dyDescent="0.25">
      <c r="A34" s="54"/>
      <c r="B34" s="1732"/>
      <c r="C34" s="368">
        <v>10</v>
      </c>
      <c r="D34" s="345"/>
      <c r="E34" s="90">
        <v>0.58333333333333326</v>
      </c>
      <c r="F34" s="130">
        <f t="shared" si="2"/>
        <v>0.59027777777777768</v>
      </c>
      <c r="G34" s="65">
        <f t="shared" si="3"/>
        <v>0.59999999999999987</v>
      </c>
      <c r="H34" s="65">
        <f t="shared" si="4"/>
        <v>0.60347222222222208</v>
      </c>
      <c r="I34" s="65">
        <f t="shared" si="5"/>
        <v>0.60694444444444429</v>
      </c>
      <c r="J34" s="65">
        <f t="shared" si="6"/>
        <v>0.6104166666666665</v>
      </c>
      <c r="K34" s="65">
        <f t="shared" si="7"/>
        <v>0.61597222222222203</v>
      </c>
      <c r="L34" s="65">
        <f t="shared" si="8"/>
        <v>0.61944444444444424</v>
      </c>
      <c r="M34" s="65">
        <f t="shared" si="9"/>
        <v>0.62638888888888866</v>
      </c>
      <c r="N34" s="65">
        <f t="shared" si="10"/>
        <v>0.62916666666666643</v>
      </c>
      <c r="O34" s="65">
        <f t="shared" si="11"/>
        <v>0.63263888888888864</v>
      </c>
      <c r="P34" s="65">
        <f t="shared" si="12"/>
        <v>0.63611111111111085</v>
      </c>
      <c r="Q34" s="65">
        <f t="shared" si="13"/>
        <v>0.64583333333333304</v>
      </c>
      <c r="R34" s="173">
        <f t="shared" si="14"/>
        <v>0.65138888888888857</v>
      </c>
      <c r="S34" s="1159"/>
      <c r="T34" s="588">
        <f t="shared" si="17"/>
        <v>44.86</v>
      </c>
      <c r="U34" s="36">
        <f t="shared" si="15"/>
        <v>6.8055555555555314E-2</v>
      </c>
      <c r="V34" s="172">
        <f t="shared" si="1"/>
        <v>27.465306122449075</v>
      </c>
      <c r="W34" s="38">
        <f t="shared" si="16"/>
        <v>4.1666666666666741E-2</v>
      </c>
    </row>
    <row r="35" spans="1:23" x14ac:dyDescent="0.25">
      <c r="A35" s="54"/>
      <c r="B35" s="1732"/>
      <c r="C35" s="368">
        <v>11</v>
      </c>
      <c r="D35" s="345"/>
      <c r="E35" s="90">
        <v>0.625</v>
      </c>
      <c r="F35" s="130">
        <f t="shared" si="2"/>
        <v>0.63194444444444442</v>
      </c>
      <c r="G35" s="65">
        <f t="shared" si="3"/>
        <v>0.64166666666666661</v>
      </c>
      <c r="H35" s="65">
        <f t="shared" si="4"/>
        <v>0.64513888888888882</v>
      </c>
      <c r="I35" s="65">
        <f t="shared" si="5"/>
        <v>0.64861111111111103</v>
      </c>
      <c r="J35" s="65">
        <f t="shared" si="6"/>
        <v>0.65208333333333324</v>
      </c>
      <c r="K35" s="65">
        <f t="shared" si="7"/>
        <v>0.65763888888888877</v>
      </c>
      <c r="L35" s="65">
        <f t="shared" si="8"/>
        <v>0.66111111111111098</v>
      </c>
      <c r="M35" s="65">
        <f t="shared" si="9"/>
        <v>0.6680555555555554</v>
      </c>
      <c r="N35" s="65">
        <f t="shared" si="10"/>
        <v>0.67083333333333317</v>
      </c>
      <c r="O35" s="65">
        <f t="shared" si="11"/>
        <v>0.67430555555555538</v>
      </c>
      <c r="P35" s="65">
        <f t="shared" si="12"/>
        <v>0.67777777777777759</v>
      </c>
      <c r="Q35" s="65">
        <f t="shared" si="13"/>
        <v>0.68749999999999978</v>
      </c>
      <c r="R35" s="173">
        <f t="shared" si="14"/>
        <v>0.69305555555555531</v>
      </c>
      <c r="S35" s="1159"/>
      <c r="T35" s="588">
        <f t="shared" si="17"/>
        <v>44.86</v>
      </c>
      <c r="U35" s="36">
        <f t="shared" si="15"/>
        <v>6.8055555555555314E-2</v>
      </c>
      <c r="V35" s="172">
        <f t="shared" si="1"/>
        <v>27.465306122449075</v>
      </c>
      <c r="W35" s="38">
        <f t="shared" si="16"/>
        <v>4.1666666666666741E-2</v>
      </c>
    </row>
    <row r="36" spans="1:23" x14ac:dyDescent="0.25">
      <c r="A36" s="54"/>
      <c r="B36" s="1732"/>
      <c r="C36" s="368">
        <v>12</v>
      </c>
      <c r="D36" s="345"/>
      <c r="E36" s="90">
        <v>0.66666666666666674</v>
      </c>
      <c r="F36" s="130">
        <f t="shared" si="2"/>
        <v>0.67361111111111116</v>
      </c>
      <c r="G36" s="65">
        <f t="shared" si="3"/>
        <v>0.68333333333333335</v>
      </c>
      <c r="H36" s="65">
        <f t="shared" si="4"/>
        <v>0.68680555555555556</v>
      </c>
      <c r="I36" s="65">
        <f t="shared" si="5"/>
        <v>0.69027777777777777</v>
      </c>
      <c r="J36" s="65">
        <f t="shared" si="6"/>
        <v>0.69374999999999998</v>
      </c>
      <c r="K36" s="65">
        <f t="shared" si="7"/>
        <v>0.69930555555555551</v>
      </c>
      <c r="L36" s="65">
        <f t="shared" si="8"/>
        <v>0.70277777777777772</v>
      </c>
      <c r="M36" s="65">
        <f t="shared" si="9"/>
        <v>0.70972222222222214</v>
      </c>
      <c r="N36" s="65">
        <f t="shared" si="10"/>
        <v>0.71249999999999991</v>
      </c>
      <c r="O36" s="65">
        <f t="shared" si="11"/>
        <v>0.71597222222222212</v>
      </c>
      <c r="P36" s="65">
        <f t="shared" si="12"/>
        <v>0.71944444444444433</v>
      </c>
      <c r="Q36" s="65">
        <f t="shared" si="13"/>
        <v>0.72916666666666652</v>
      </c>
      <c r="R36" s="173">
        <f t="shared" si="14"/>
        <v>0.73472222222222205</v>
      </c>
      <c r="S36" s="1159"/>
      <c r="T36" s="588">
        <f t="shared" si="17"/>
        <v>44.86</v>
      </c>
      <c r="U36" s="36">
        <f t="shared" si="15"/>
        <v>6.8055555555555314E-2</v>
      </c>
      <c r="V36" s="172">
        <f t="shared" si="1"/>
        <v>27.465306122449075</v>
      </c>
      <c r="W36" s="38">
        <f t="shared" si="16"/>
        <v>4.1666666666666741E-2</v>
      </c>
    </row>
    <row r="37" spans="1:23" x14ac:dyDescent="0.25">
      <c r="A37" s="54"/>
      <c r="B37" s="1732"/>
      <c r="C37" s="368">
        <v>13</v>
      </c>
      <c r="D37" s="345"/>
      <c r="E37" s="90">
        <v>0.71527777777777779</v>
      </c>
      <c r="F37" s="130">
        <f t="shared" si="2"/>
        <v>0.72222222222222221</v>
      </c>
      <c r="G37" s="65">
        <f t="shared" si="3"/>
        <v>0.7319444444444444</v>
      </c>
      <c r="H37" s="65">
        <f t="shared" si="4"/>
        <v>0.73541666666666661</v>
      </c>
      <c r="I37" s="65">
        <f t="shared" si="5"/>
        <v>0.73888888888888882</v>
      </c>
      <c r="J37" s="65">
        <f t="shared" si="6"/>
        <v>0.74236111111111103</v>
      </c>
      <c r="K37" s="65">
        <f t="shared" si="7"/>
        <v>0.74791666666666656</v>
      </c>
      <c r="L37" s="65">
        <f t="shared" si="8"/>
        <v>0.75138888888888877</v>
      </c>
      <c r="M37" s="65">
        <f t="shared" si="9"/>
        <v>0.75833333333333319</v>
      </c>
      <c r="N37" s="65">
        <f t="shared" si="10"/>
        <v>0.76111111111111096</v>
      </c>
      <c r="O37" s="65">
        <f t="shared" si="11"/>
        <v>0.76458333333333317</v>
      </c>
      <c r="P37" s="65">
        <f t="shared" si="12"/>
        <v>0.76805555555555538</v>
      </c>
      <c r="Q37" s="65">
        <f t="shared" si="13"/>
        <v>0.77777777777777757</v>
      </c>
      <c r="R37" s="173">
        <f t="shared" si="14"/>
        <v>0.7833333333333331</v>
      </c>
      <c r="S37" s="1159"/>
      <c r="T37" s="588">
        <f t="shared" si="17"/>
        <v>44.86</v>
      </c>
      <c r="U37" s="36">
        <f t="shared" si="15"/>
        <v>6.8055555555555314E-2</v>
      </c>
      <c r="V37" s="172">
        <f t="shared" si="1"/>
        <v>27.465306122449075</v>
      </c>
      <c r="W37" s="38">
        <f t="shared" si="16"/>
        <v>4.8611111111111049E-2</v>
      </c>
    </row>
    <row r="38" spans="1:23" x14ac:dyDescent="0.25">
      <c r="A38" s="54"/>
      <c r="B38" s="1732"/>
      <c r="C38" s="368">
        <v>14</v>
      </c>
      <c r="D38" s="345"/>
      <c r="E38" s="90">
        <v>0.75000000000000022</v>
      </c>
      <c r="F38" s="130">
        <f t="shared" si="2"/>
        <v>0.75694444444444464</v>
      </c>
      <c r="G38" s="65">
        <f t="shared" si="3"/>
        <v>0.76666666666666683</v>
      </c>
      <c r="H38" s="65">
        <f t="shared" si="4"/>
        <v>0.77013888888888904</v>
      </c>
      <c r="I38" s="65">
        <f t="shared" si="5"/>
        <v>0.77361111111111125</v>
      </c>
      <c r="J38" s="65">
        <f t="shared" si="6"/>
        <v>0.77708333333333346</v>
      </c>
      <c r="K38" s="65">
        <f t="shared" si="7"/>
        <v>0.78263888888888899</v>
      </c>
      <c r="L38" s="65">
        <f t="shared" si="8"/>
        <v>0.7861111111111112</v>
      </c>
      <c r="M38" s="65">
        <f t="shared" si="9"/>
        <v>0.79305555555555562</v>
      </c>
      <c r="N38" s="65">
        <f t="shared" si="10"/>
        <v>0.79583333333333339</v>
      </c>
      <c r="O38" s="65">
        <f t="shared" si="11"/>
        <v>0.7993055555555556</v>
      </c>
      <c r="P38" s="65">
        <f t="shared" si="12"/>
        <v>0.80277777777777781</v>
      </c>
      <c r="Q38" s="65">
        <f t="shared" si="13"/>
        <v>0.8125</v>
      </c>
      <c r="R38" s="173">
        <f t="shared" si="14"/>
        <v>0.81805555555555554</v>
      </c>
      <c r="S38" s="1159"/>
      <c r="T38" s="588">
        <f t="shared" si="17"/>
        <v>44.86</v>
      </c>
      <c r="U38" s="36">
        <f t="shared" si="15"/>
        <v>6.8055555555555314E-2</v>
      </c>
      <c r="V38" s="172">
        <f t="shared" si="1"/>
        <v>27.465306122449075</v>
      </c>
      <c r="W38" s="38">
        <f t="shared" si="16"/>
        <v>3.4722222222222432E-2</v>
      </c>
    </row>
    <row r="39" spans="1:23" x14ac:dyDescent="0.25">
      <c r="A39" s="54"/>
      <c r="B39" s="1732"/>
      <c r="C39" s="368">
        <v>15</v>
      </c>
      <c r="D39" s="345"/>
      <c r="E39" s="90">
        <v>0.79861111111111116</v>
      </c>
      <c r="F39" s="130">
        <f t="shared" si="2"/>
        <v>0.80555555555555558</v>
      </c>
      <c r="G39" s="65">
        <f t="shared" si="3"/>
        <v>0.81527777777777777</v>
      </c>
      <c r="H39" s="65">
        <f t="shared" si="4"/>
        <v>0.81874999999999998</v>
      </c>
      <c r="I39" s="65">
        <f t="shared" si="5"/>
        <v>0.82222222222222219</v>
      </c>
      <c r="J39" s="65">
        <f t="shared" si="6"/>
        <v>0.8256944444444444</v>
      </c>
      <c r="K39" s="65">
        <f t="shared" si="7"/>
        <v>0.83124999999999993</v>
      </c>
      <c r="L39" s="65">
        <f t="shared" si="8"/>
        <v>0.83472222222222214</v>
      </c>
      <c r="M39" s="65">
        <f t="shared" si="9"/>
        <v>0.84166666666666656</v>
      </c>
      <c r="N39" s="65">
        <f t="shared" si="10"/>
        <v>0.84444444444444433</v>
      </c>
      <c r="O39" s="65">
        <f t="shared" si="11"/>
        <v>0.84791666666666654</v>
      </c>
      <c r="P39" s="65">
        <f t="shared" si="12"/>
        <v>0.85138888888888875</v>
      </c>
      <c r="Q39" s="65">
        <f t="shared" si="13"/>
        <v>0.86111111111111094</v>
      </c>
      <c r="R39" s="173">
        <f t="shared" si="14"/>
        <v>0.86666666666666647</v>
      </c>
      <c r="S39" s="1159"/>
      <c r="T39" s="588">
        <f t="shared" si="17"/>
        <v>44.86</v>
      </c>
      <c r="U39" s="36">
        <f t="shared" si="15"/>
        <v>6.8055555555555314E-2</v>
      </c>
      <c r="V39" s="172">
        <f t="shared" si="1"/>
        <v>27.465306122449075</v>
      </c>
      <c r="W39" s="38">
        <f t="shared" si="16"/>
        <v>4.8611111111110938E-2</v>
      </c>
    </row>
    <row r="40" spans="1:23" ht="15.75" thickBot="1" x14ac:dyDescent="0.3">
      <c r="A40" s="54"/>
      <c r="B40" s="1732"/>
      <c r="C40" s="369">
        <v>16</v>
      </c>
      <c r="D40" s="347"/>
      <c r="E40" s="95">
        <v>0.8333333333333337</v>
      </c>
      <c r="F40" s="136">
        <f t="shared" si="2"/>
        <v>0.84027777777777812</v>
      </c>
      <c r="G40" s="68">
        <f t="shared" si="3"/>
        <v>0.85000000000000031</v>
      </c>
      <c r="H40" s="68">
        <f t="shared" si="4"/>
        <v>0.85347222222222252</v>
      </c>
      <c r="I40" s="68">
        <f t="shared" si="5"/>
        <v>0.85694444444444473</v>
      </c>
      <c r="J40" s="68">
        <f t="shared" si="6"/>
        <v>0.86041666666666694</v>
      </c>
      <c r="K40" s="68">
        <f t="shared" si="7"/>
        <v>0.86597222222222248</v>
      </c>
      <c r="L40" s="68">
        <f t="shared" si="8"/>
        <v>0.86944444444444469</v>
      </c>
      <c r="M40" s="68">
        <f t="shared" si="9"/>
        <v>0.87638888888888911</v>
      </c>
      <c r="N40" s="68">
        <f t="shared" si="10"/>
        <v>0.87916666666666687</v>
      </c>
      <c r="O40" s="68">
        <f t="shared" si="11"/>
        <v>0.88263888888888908</v>
      </c>
      <c r="P40" s="68">
        <f t="shared" si="12"/>
        <v>0.88611111111111129</v>
      </c>
      <c r="Q40" s="68">
        <f t="shared" si="13"/>
        <v>0.89583333333333348</v>
      </c>
      <c r="R40" s="174">
        <f t="shared" si="14"/>
        <v>0.90138888888888902</v>
      </c>
      <c r="S40" s="1160"/>
      <c r="T40" s="589">
        <f t="shared" si="17"/>
        <v>44.86</v>
      </c>
      <c r="U40" s="40">
        <f t="shared" si="15"/>
        <v>6.8055555555555314E-2</v>
      </c>
      <c r="V40" s="177">
        <f t="shared" si="1"/>
        <v>27.465306122449075</v>
      </c>
      <c r="W40" s="42">
        <f t="shared" si="16"/>
        <v>3.4722222222222543E-2</v>
      </c>
    </row>
    <row r="41" spans="1:23" x14ac:dyDescent="0.25">
      <c r="A41" s="54"/>
      <c r="B41" s="1732"/>
      <c r="C41" s="367">
        <v>17</v>
      </c>
      <c r="D41" s="349"/>
      <c r="E41" s="85">
        <v>0.87500000000000044</v>
      </c>
      <c r="F41" s="222">
        <f t="shared" si="2"/>
        <v>0.88194444444444486</v>
      </c>
      <c r="G41" s="62">
        <f t="shared" si="3"/>
        <v>0.89166666666666705</v>
      </c>
      <c r="H41" s="62">
        <f t="shared" si="4"/>
        <v>0.89513888888888926</v>
      </c>
      <c r="I41" s="62">
        <f t="shared" si="5"/>
        <v>0.89861111111111147</v>
      </c>
      <c r="J41" s="62">
        <f t="shared" si="6"/>
        <v>0.90208333333333368</v>
      </c>
      <c r="K41" s="62">
        <f t="shared" si="7"/>
        <v>0.90763888888888922</v>
      </c>
      <c r="L41" s="62">
        <f t="shared" si="8"/>
        <v>0.91111111111111143</v>
      </c>
      <c r="M41" s="62">
        <f t="shared" si="9"/>
        <v>0.91805555555555585</v>
      </c>
      <c r="N41" s="62">
        <f t="shared" si="10"/>
        <v>0.92083333333333361</v>
      </c>
      <c r="O41" s="62">
        <f t="shared" si="11"/>
        <v>0.92430555555555582</v>
      </c>
      <c r="P41" s="62">
        <f t="shared" si="12"/>
        <v>0.92777777777777803</v>
      </c>
      <c r="Q41" s="62">
        <f t="shared" si="13"/>
        <v>0.93750000000000022</v>
      </c>
      <c r="R41" s="166">
        <f t="shared" si="14"/>
        <v>0.94305555555555576</v>
      </c>
      <c r="S41" s="1158"/>
      <c r="T41" s="587">
        <f t="shared" si="17"/>
        <v>44.86</v>
      </c>
      <c r="U41" s="32">
        <f t="shared" si="15"/>
        <v>6.8055555555555314E-2</v>
      </c>
      <c r="V41" s="169">
        <f t="shared" si="1"/>
        <v>27.465306122449075</v>
      </c>
      <c r="W41" s="80">
        <f t="shared" si="16"/>
        <v>4.1666666666666741E-2</v>
      </c>
    </row>
    <row r="42" spans="1:23" ht="15.75" thickBot="1" x14ac:dyDescent="0.3">
      <c r="A42" s="54"/>
      <c r="B42" s="1733"/>
      <c r="C42" s="370">
        <v>18</v>
      </c>
      <c r="D42" s="351"/>
      <c r="E42" s="101">
        <v>0.93055555555555602</v>
      </c>
      <c r="F42" s="224">
        <f t="shared" si="2"/>
        <v>0.93750000000000044</v>
      </c>
      <c r="G42" s="71">
        <f t="shared" si="3"/>
        <v>0.94722222222222263</v>
      </c>
      <c r="H42" s="71">
        <f t="shared" si="4"/>
        <v>0.95069444444444484</v>
      </c>
      <c r="I42" s="71">
        <f t="shared" si="5"/>
        <v>0.95416666666666705</v>
      </c>
      <c r="J42" s="71">
        <f t="shared" si="6"/>
        <v>0.95763888888888926</v>
      </c>
      <c r="K42" s="71">
        <f t="shared" si="7"/>
        <v>0.9631944444444448</v>
      </c>
      <c r="L42" s="71">
        <f t="shared" si="8"/>
        <v>0.96666666666666701</v>
      </c>
      <c r="M42" s="71">
        <f t="shared" si="9"/>
        <v>0.97361111111111143</v>
      </c>
      <c r="N42" s="71">
        <f t="shared" si="10"/>
        <v>0.97638888888888919</v>
      </c>
      <c r="O42" s="71">
        <f t="shared" si="11"/>
        <v>0.9798611111111114</v>
      </c>
      <c r="P42" s="71">
        <f t="shared" si="12"/>
        <v>0.98333333333333361</v>
      </c>
      <c r="Q42" s="71">
        <f t="shared" si="13"/>
        <v>0.9930555555555558</v>
      </c>
      <c r="R42" s="178">
        <f t="shared" si="14"/>
        <v>0.99861111111111134</v>
      </c>
      <c r="S42" s="1161"/>
      <c r="T42" s="590">
        <f t="shared" si="17"/>
        <v>44.86</v>
      </c>
      <c r="U42" s="52">
        <f t="shared" si="15"/>
        <v>6.8055555555555314E-2</v>
      </c>
      <c r="V42" s="199">
        <f t="shared" si="1"/>
        <v>27.465306122449075</v>
      </c>
      <c r="W42" s="82">
        <f t="shared" si="16"/>
        <v>5.555555555555558E-2</v>
      </c>
    </row>
    <row r="43" spans="1:23" x14ac:dyDescent="0.25">
      <c r="B43" s="13">
        <v>2.0833333333333332E-2</v>
      </c>
    </row>
    <row r="45" spans="1:23" x14ac:dyDescent="0.25">
      <c r="C45" s="180" t="s">
        <v>31</v>
      </c>
      <c r="D45" s="180"/>
      <c r="E45" s="181"/>
      <c r="F45" s="181"/>
      <c r="G45" s="182"/>
      <c r="H45" s="182"/>
      <c r="I45" s="183">
        <v>16</v>
      </c>
      <c r="J45" s="181"/>
    </row>
    <row r="46" spans="1:23" x14ac:dyDescent="0.25">
      <c r="C46" s="180" t="s">
        <v>32</v>
      </c>
      <c r="D46" s="180"/>
      <c r="E46" s="181"/>
      <c r="F46" s="181"/>
      <c r="G46" s="182"/>
      <c r="H46" s="182"/>
      <c r="I46" s="183">
        <v>2</v>
      </c>
      <c r="J46" s="181"/>
    </row>
    <row r="47" spans="1:23" x14ac:dyDescent="0.25">
      <c r="C47" s="180" t="s">
        <v>33</v>
      </c>
      <c r="D47" s="180"/>
      <c r="E47" s="181"/>
      <c r="F47" s="181"/>
      <c r="G47" s="182"/>
      <c r="H47" s="182"/>
      <c r="I47" s="183">
        <f>+I45+I46</f>
        <v>18</v>
      </c>
      <c r="J47" s="181"/>
    </row>
    <row r="48" spans="1:23" x14ac:dyDescent="0.25">
      <c r="C48" s="180" t="s">
        <v>34</v>
      </c>
      <c r="D48" s="180"/>
      <c r="E48" s="181"/>
      <c r="F48" s="181"/>
      <c r="G48" s="182"/>
      <c r="H48" s="182"/>
      <c r="I48" s="352">
        <f>+T23</f>
        <v>44.86</v>
      </c>
      <c r="K48" s="181" t="s">
        <v>35</v>
      </c>
    </row>
    <row r="49" spans="3:11" x14ac:dyDescent="0.25">
      <c r="C49" s="150" t="s">
        <v>36</v>
      </c>
      <c r="D49" s="150"/>
      <c r="E49" s="151"/>
      <c r="F49" s="151"/>
      <c r="G49" s="151"/>
      <c r="H49" s="151"/>
      <c r="I49" s="352">
        <v>66</v>
      </c>
      <c r="K49" s="181" t="s">
        <v>35</v>
      </c>
    </row>
  </sheetData>
  <mergeCells count="12">
    <mergeCell ref="B14:W17"/>
    <mergeCell ref="B24:W24"/>
    <mergeCell ref="B25:B42"/>
    <mergeCell ref="B20:C20"/>
    <mergeCell ref="D20:R20"/>
    <mergeCell ref="U20:U23"/>
    <mergeCell ref="V20:V23"/>
    <mergeCell ref="W20:W23"/>
    <mergeCell ref="B21:D21"/>
    <mergeCell ref="B22:D22"/>
    <mergeCell ref="B23:D23"/>
    <mergeCell ref="S20:T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3:W78"/>
  <sheetViews>
    <sheetView view="pageBreakPreview" zoomScale="60" zoomScaleNormal="70" workbookViewId="0">
      <selection activeCell="F7" sqref="F7"/>
    </sheetView>
  </sheetViews>
  <sheetFormatPr baseColWidth="10" defaultRowHeight="15" x14ac:dyDescent="0.25"/>
  <cols>
    <col min="10" max="10" width="10.7109375" customWidth="1"/>
    <col min="11" max="11" width="10.85546875" customWidth="1"/>
  </cols>
  <sheetData>
    <row r="3" spans="2:23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23" x14ac:dyDescent="0.25">
      <c r="B4" s="152"/>
      <c r="C4" s="150"/>
      <c r="D4" s="151"/>
      <c r="E4" s="151"/>
      <c r="F4" s="153"/>
      <c r="G4" s="151"/>
    </row>
    <row r="5" spans="2:23" x14ac:dyDescent="0.25">
      <c r="B5" s="154" t="s">
        <v>2</v>
      </c>
      <c r="C5" s="150"/>
      <c r="D5" s="151"/>
      <c r="E5" s="151"/>
      <c r="F5" s="153">
        <v>200</v>
      </c>
      <c r="G5" s="151"/>
    </row>
    <row r="6" spans="2:23" x14ac:dyDescent="0.25">
      <c r="B6" s="150"/>
      <c r="C6" s="150"/>
      <c r="D6" s="151"/>
      <c r="E6" s="151"/>
      <c r="F6" s="153"/>
      <c r="G6" s="151"/>
    </row>
    <row r="7" spans="2:23" x14ac:dyDescent="0.25">
      <c r="B7" s="150" t="s">
        <v>3</v>
      </c>
      <c r="C7" s="150"/>
      <c r="D7" s="151"/>
      <c r="E7" s="151"/>
      <c r="F7" s="5" t="s">
        <v>403</v>
      </c>
      <c r="G7" s="151"/>
    </row>
    <row r="8" spans="2:23" x14ac:dyDescent="0.25">
      <c r="B8" s="150" t="s">
        <v>4</v>
      </c>
      <c r="C8" s="150"/>
      <c r="D8" s="151"/>
      <c r="E8" s="151"/>
      <c r="F8" s="153" t="s">
        <v>5</v>
      </c>
      <c r="G8" s="151"/>
    </row>
    <row r="9" spans="2:23" x14ac:dyDescent="0.25">
      <c r="B9" s="150" t="s">
        <v>6</v>
      </c>
      <c r="C9" s="155"/>
      <c r="D9" s="156"/>
      <c r="E9" s="151"/>
      <c r="F9" s="153">
        <v>234</v>
      </c>
      <c r="G9" s="151"/>
    </row>
    <row r="10" spans="2:23" x14ac:dyDescent="0.25">
      <c r="B10" s="150" t="s">
        <v>7</v>
      </c>
      <c r="C10" s="150"/>
      <c r="D10" s="151"/>
      <c r="E10" s="151"/>
      <c r="F10" s="154" t="s">
        <v>106</v>
      </c>
      <c r="G10" s="151"/>
    </row>
    <row r="11" spans="2:23" x14ac:dyDescent="0.25">
      <c r="B11" s="150" t="s">
        <v>9</v>
      </c>
      <c r="C11" s="150"/>
      <c r="D11" s="151"/>
      <c r="E11" s="151"/>
      <c r="F11" s="153">
        <v>234</v>
      </c>
      <c r="G11" s="151"/>
    </row>
    <row r="12" spans="2:23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4" spans="2:23" ht="20.25" x14ac:dyDescent="0.25">
      <c r="B14" s="795"/>
    </row>
    <row r="15" spans="2:23" ht="15.75" thickBot="1" x14ac:dyDescent="0.3"/>
    <row r="16" spans="2:23" ht="15" customHeight="1" x14ac:dyDescent="0.25">
      <c r="B16" s="1735" t="s">
        <v>345</v>
      </c>
      <c r="C16" s="1736"/>
      <c r="D16" s="1736"/>
      <c r="E16" s="1736"/>
      <c r="F16" s="1736"/>
      <c r="G16" s="1736"/>
      <c r="H16" s="1736"/>
      <c r="I16" s="1736"/>
      <c r="J16" s="1736"/>
      <c r="K16" s="1736"/>
      <c r="L16" s="1736"/>
      <c r="M16" s="1736"/>
      <c r="N16" s="1736"/>
      <c r="O16" s="1736"/>
      <c r="P16" s="1736"/>
      <c r="Q16" s="1736"/>
      <c r="R16" s="1736"/>
      <c r="S16" s="1736"/>
      <c r="T16" s="1736"/>
      <c r="U16" s="1736"/>
      <c r="V16" s="1736"/>
      <c r="W16" s="1737"/>
    </row>
    <row r="17" spans="1:23" x14ac:dyDescent="0.25">
      <c r="B17" s="1738"/>
      <c r="C17" s="1739"/>
      <c r="D17" s="1739"/>
      <c r="E17" s="1739"/>
      <c r="F17" s="1739"/>
      <c r="G17" s="1739"/>
      <c r="H17" s="1739"/>
      <c r="I17" s="1739"/>
      <c r="J17" s="1739"/>
      <c r="K17" s="1739"/>
      <c r="L17" s="1739"/>
      <c r="M17" s="1739"/>
      <c r="N17" s="1739"/>
      <c r="O17" s="1739"/>
      <c r="P17" s="1739"/>
      <c r="Q17" s="1739"/>
      <c r="R17" s="1739"/>
      <c r="S17" s="1739"/>
      <c r="T17" s="1739"/>
      <c r="U17" s="1739"/>
      <c r="V17" s="1739"/>
      <c r="W17" s="1740"/>
    </row>
    <row r="18" spans="1:23" x14ac:dyDescent="0.25">
      <c r="B18" s="1738"/>
      <c r="C18" s="1739"/>
      <c r="D18" s="1739"/>
      <c r="E18" s="1739"/>
      <c r="F18" s="1739"/>
      <c r="G18" s="1739"/>
      <c r="H18" s="1739"/>
      <c r="I18" s="1739"/>
      <c r="J18" s="1739"/>
      <c r="K18" s="1739"/>
      <c r="L18" s="1739"/>
      <c r="M18" s="1739"/>
      <c r="N18" s="1739"/>
      <c r="O18" s="1739"/>
      <c r="P18" s="1739"/>
      <c r="Q18" s="1739"/>
      <c r="R18" s="1739"/>
      <c r="S18" s="1739"/>
      <c r="T18" s="1739"/>
      <c r="U18" s="1739"/>
      <c r="V18" s="1739"/>
      <c r="W18" s="1740"/>
    </row>
    <row r="19" spans="1:23" x14ac:dyDescent="0.25">
      <c r="B19" s="1738"/>
      <c r="C19" s="1739"/>
      <c r="D19" s="1739"/>
      <c r="E19" s="1739"/>
      <c r="F19" s="1739"/>
      <c r="G19" s="1739"/>
      <c r="H19" s="1739"/>
      <c r="I19" s="1739"/>
      <c r="J19" s="1739"/>
      <c r="K19" s="1739"/>
      <c r="L19" s="1739"/>
      <c r="M19" s="1739"/>
      <c r="N19" s="1739"/>
      <c r="O19" s="1739"/>
      <c r="P19" s="1739"/>
      <c r="Q19" s="1739"/>
      <c r="R19" s="1739"/>
      <c r="S19" s="1739"/>
      <c r="T19" s="1739"/>
      <c r="U19" s="1739"/>
      <c r="V19" s="1739"/>
      <c r="W19" s="1740"/>
    </row>
    <row r="20" spans="1:23" ht="23.25" customHeight="1" thickBot="1" x14ac:dyDescent="0.3">
      <c r="B20" s="1741"/>
      <c r="C20" s="1742"/>
      <c r="D20" s="1742"/>
      <c r="E20" s="1742"/>
      <c r="F20" s="1742"/>
      <c r="G20" s="1742"/>
      <c r="H20" s="1742"/>
      <c r="I20" s="1742"/>
      <c r="J20" s="1742"/>
      <c r="K20" s="1742"/>
      <c r="L20" s="1742"/>
      <c r="M20" s="1742"/>
      <c r="N20" s="1742"/>
      <c r="O20" s="1742"/>
      <c r="P20" s="1742"/>
      <c r="Q20" s="1742"/>
      <c r="R20" s="1742"/>
      <c r="S20" s="1742"/>
      <c r="T20" s="1742"/>
      <c r="U20" s="1742"/>
      <c r="V20" s="1742"/>
      <c r="W20" s="1743"/>
    </row>
    <row r="21" spans="1:23" s="12" customFormat="1" x14ac:dyDescent="0.25">
      <c r="B21" s="275"/>
      <c r="C21" s="364"/>
      <c r="D21" s="365"/>
      <c r="E21" s="283">
        <v>0</v>
      </c>
      <c r="F21" s="283">
        <v>8.3333333333333332E-3</v>
      </c>
      <c r="G21" s="283">
        <v>1.1805555555555555E-2</v>
      </c>
      <c r="H21" s="283">
        <v>3.472222222222222E-3</v>
      </c>
      <c r="I21" s="283">
        <v>3.472222222222222E-3</v>
      </c>
      <c r="J21" s="283">
        <v>4.1666666666666666E-3</v>
      </c>
      <c r="K21" s="283">
        <v>8.3333333333333332E-3</v>
      </c>
      <c r="L21" s="283">
        <v>4.1666666666666666E-3</v>
      </c>
      <c r="M21" s="283">
        <v>8.3333333333333332E-3</v>
      </c>
      <c r="N21" s="283">
        <v>4.1666666666666666E-3</v>
      </c>
      <c r="O21" s="283">
        <v>3.472222222222222E-3</v>
      </c>
      <c r="P21" s="283">
        <v>3.472222222222222E-3</v>
      </c>
      <c r="Q21" s="283">
        <v>1.0416666666666666E-2</v>
      </c>
      <c r="R21" s="283">
        <v>6.9444444444444441E-3</v>
      </c>
      <c r="S21" s="283">
        <f>SUM(E21:R21)</f>
        <v>8.0555555555555561E-2</v>
      </c>
    </row>
    <row r="22" spans="1:23" s="12" customFormat="1" ht="15.75" thickBot="1" x14ac:dyDescent="0.3">
      <c r="B22" s="281">
        <v>1.6666666666666666E-2</v>
      </c>
      <c r="C22" s="281">
        <v>2.7777777777777776E-2</v>
      </c>
      <c r="D22" s="276"/>
      <c r="E22" s="283">
        <v>0</v>
      </c>
      <c r="F22" s="283">
        <v>6.9444444444444441E-3</v>
      </c>
      <c r="G22" s="283">
        <v>9.7222222222222224E-3</v>
      </c>
      <c r="H22" s="283">
        <v>3.472222222222222E-3</v>
      </c>
      <c r="I22" s="283">
        <v>3.472222222222222E-3</v>
      </c>
      <c r="J22" s="283">
        <v>3.472222222222222E-3</v>
      </c>
      <c r="K22" s="283">
        <v>6.9444444444444441E-3</v>
      </c>
      <c r="L22" s="283">
        <v>3.472222222222222E-3</v>
      </c>
      <c r="M22" s="283">
        <v>6.9444444444444441E-3</v>
      </c>
      <c r="N22" s="283">
        <v>2.7777777777777779E-3</v>
      </c>
      <c r="O22" s="283">
        <v>2.7777777777777779E-3</v>
      </c>
      <c r="P22" s="283">
        <v>3.472222222222222E-3</v>
      </c>
      <c r="Q22" s="283">
        <v>8.3333333333333332E-3</v>
      </c>
      <c r="R22" s="283">
        <v>5.5555555555555558E-3</v>
      </c>
      <c r="S22" s="283">
        <f>SUM(E22:R22)</f>
        <v>6.7361111111111108E-2</v>
      </c>
    </row>
    <row r="23" spans="1:23" ht="15.75" thickBot="1" x14ac:dyDescent="0.3">
      <c r="B23" s="1574" t="s">
        <v>12</v>
      </c>
      <c r="C23" s="1575"/>
      <c r="D23" s="1574" t="s">
        <v>13</v>
      </c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744" t="s">
        <v>14</v>
      </c>
      <c r="S23" s="1745"/>
      <c r="T23" s="1577" t="s">
        <v>24</v>
      </c>
      <c r="U23" s="1580" t="s">
        <v>25</v>
      </c>
      <c r="V23" s="1577" t="s">
        <v>26</v>
      </c>
      <c r="W23" s="1577" t="s">
        <v>49</v>
      </c>
    </row>
    <row r="24" spans="1:23" ht="73.5" customHeight="1" thickBot="1" x14ac:dyDescent="0.3">
      <c r="B24" s="1582" t="s">
        <v>15</v>
      </c>
      <c r="C24" s="1583"/>
      <c r="D24" s="1584"/>
      <c r="E24" s="266" t="s">
        <v>99</v>
      </c>
      <c r="F24" s="492" t="s">
        <v>78</v>
      </c>
      <c r="G24" s="492" t="s">
        <v>114</v>
      </c>
      <c r="H24" s="492" t="s">
        <v>80</v>
      </c>
      <c r="I24" s="682" t="s">
        <v>81</v>
      </c>
      <c r="J24" s="682" t="s">
        <v>20</v>
      </c>
      <c r="K24" s="682" t="s">
        <v>89</v>
      </c>
      <c r="L24" s="682" t="s">
        <v>53</v>
      </c>
      <c r="M24" s="682" t="s">
        <v>20</v>
      </c>
      <c r="N24" s="682" t="s">
        <v>81</v>
      </c>
      <c r="O24" s="682" t="s">
        <v>80</v>
      </c>
      <c r="P24" s="492" t="s">
        <v>114</v>
      </c>
      <c r="Q24" s="492" t="s">
        <v>78</v>
      </c>
      <c r="R24" s="266" t="s">
        <v>101</v>
      </c>
      <c r="S24" s="336" t="s">
        <v>56</v>
      </c>
      <c r="T24" s="1578"/>
      <c r="U24" s="1581"/>
      <c r="V24" s="1578"/>
      <c r="W24" s="1578"/>
    </row>
    <row r="25" spans="1:23" ht="29.25" customHeight="1" thickBot="1" x14ac:dyDescent="0.3">
      <c r="B25" s="1574" t="s">
        <v>28</v>
      </c>
      <c r="C25" s="1575"/>
      <c r="D25" s="1575"/>
      <c r="E25" s="337">
        <v>11</v>
      </c>
      <c r="F25" s="338">
        <v>5.82</v>
      </c>
      <c r="G25" s="338">
        <v>5.81</v>
      </c>
      <c r="H25" s="338">
        <v>3.21</v>
      </c>
      <c r="I25" s="338">
        <v>3.5</v>
      </c>
      <c r="J25" s="338">
        <v>2</v>
      </c>
      <c r="K25" s="338">
        <v>3.19</v>
      </c>
      <c r="L25" s="338">
        <v>0.7</v>
      </c>
      <c r="M25" s="338">
        <v>1.2</v>
      </c>
      <c r="N25" s="338">
        <v>2.5</v>
      </c>
      <c r="O25" s="338">
        <v>2</v>
      </c>
      <c r="P25" s="338">
        <v>3.5</v>
      </c>
      <c r="Q25" s="338">
        <v>3.21</v>
      </c>
      <c r="R25" s="362">
        <v>11</v>
      </c>
      <c r="S25" s="339">
        <v>11</v>
      </c>
      <c r="T25" s="1671"/>
      <c r="U25" s="1581"/>
      <c r="V25" s="1578"/>
      <c r="W25" s="1578"/>
    </row>
    <row r="26" spans="1:23" ht="29.25" customHeight="1" thickBot="1" x14ac:dyDescent="0.3">
      <c r="B26" s="1580" t="s">
        <v>29</v>
      </c>
      <c r="C26" s="1620"/>
      <c r="D26" s="1620"/>
      <c r="E26" s="163">
        <f>+E25</f>
        <v>11</v>
      </c>
      <c r="F26" s="340">
        <f t="shared" ref="F26:S26" si="0">+F25</f>
        <v>5.82</v>
      </c>
      <c r="G26" s="340">
        <f t="shared" si="0"/>
        <v>5.81</v>
      </c>
      <c r="H26" s="340">
        <f t="shared" si="0"/>
        <v>3.21</v>
      </c>
      <c r="I26" s="340">
        <f t="shared" si="0"/>
        <v>3.5</v>
      </c>
      <c r="J26" s="340">
        <f t="shared" si="0"/>
        <v>2</v>
      </c>
      <c r="K26" s="340">
        <f t="shared" si="0"/>
        <v>3.19</v>
      </c>
      <c r="L26" s="340">
        <f t="shared" si="0"/>
        <v>0.7</v>
      </c>
      <c r="M26" s="340">
        <f t="shared" si="0"/>
        <v>1.2</v>
      </c>
      <c r="N26" s="340">
        <f t="shared" si="0"/>
        <v>2.5</v>
      </c>
      <c r="O26" s="340">
        <f t="shared" si="0"/>
        <v>2</v>
      </c>
      <c r="P26" s="340">
        <f t="shared" si="0"/>
        <v>3.5</v>
      </c>
      <c r="Q26" s="340">
        <f t="shared" si="0"/>
        <v>3.21</v>
      </c>
      <c r="R26" s="340">
        <f t="shared" si="0"/>
        <v>11</v>
      </c>
      <c r="S26" s="341">
        <f t="shared" si="0"/>
        <v>11</v>
      </c>
      <c r="T26" s="342">
        <v>46.45</v>
      </c>
      <c r="U26" s="1581"/>
      <c r="V26" s="1578"/>
      <c r="W26" s="1578"/>
    </row>
    <row r="27" spans="1:23" ht="15.75" thickBot="1" x14ac:dyDescent="0.3">
      <c r="B27" s="1606" t="s">
        <v>48</v>
      </c>
      <c r="C27" s="1619"/>
      <c r="D27" s="1619"/>
      <c r="E27" s="1619"/>
      <c r="F27" s="1619"/>
      <c r="G27" s="1619"/>
      <c r="H27" s="1619"/>
      <c r="I27" s="1619"/>
      <c r="J27" s="1619"/>
      <c r="K27" s="1619"/>
      <c r="L27" s="1619"/>
      <c r="M27" s="1619"/>
      <c r="N27" s="1619"/>
      <c r="O27" s="1619"/>
      <c r="P27" s="1619"/>
      <c r="Q27" s="1619"/>
      <c r="R27" s="1619"/>
      <c r="S27" s="1607"/>
      <c r="T27" s="1607"/>
      <c r="U27" s="1607"/>
      <c r="V27" s="1607"/>
      <c r="W27" s="1609"/>
    </row>
    <row r="28" spans="1:23" x14ac:dyDescent="0.25">
      <c r="A28" s="54">
        <v>2.0833333333333332E-2</v>
      </c>
      <c r="B28" s="1717" t="s">
        <v>30</v>
      </c>
      <c r="C28" s="348">
        <v>1</v>
      </c>
      <c r="D28" s="571">
        <f>+E28-A28</f>
        <v>0.1902777777777778</v>
      </c>
      <c r="E28" s="65">
        <v>0.21111111111111114</v>
      </c>
      <c r="F28" s="62">
        <v>0.21805555555555559</v>
      </c>
      <c r="G28" s="62">
        <v>0.2277777777777778</v>
      </c>
      <c r="H28" s="62">
        <v>0.23125000000000001</v>
      </c>
      <c r="I28" s="62">
        <v>0.23472222222222222</v>
      </c>
      <c r="J28" s="62">
        <v>0.23819444444444443</v>
      </c>
      <c r="K28" s="62">
        <v>0.24513888888888888</v>
      </c>
      <c r="L28" s="62">
        <v>0.24861111111111109</v>
      </c>
      <c r="M28" s="62">
        <v>0.25555555555555554</v>
      </c>
      <c r="N28" s="62">
        <v>0.2583333333333333</v>
      </c>
      <c r="O28" s="62">
        <v>0.26111111111111107</v>
      </c>
      <c r="P28" s="62">
        <v>0.26458333333333328</v>
      </c>
      <c r="Q28" s="62">
        <v>0.27291666666666664</v>
      </c>
      <c r="R28" s="62">
        <v>0.27847222222222218</v>
      </c>
      <c r="S28" s="255"/>
      <c r="T28" s="167">
        <f>+T26</f>
        <v>46.45</v>
      </c>
      <c r="U28" s="168">
        <f t="shared" ref="U28:U60" si="1">+R28-E28</f>
        <v>6.7361111111111038E-2</v>
      </c>
      <c r="V28" s="169">
        <f t="shared" ref="V28:V61" si="2">60*$I$77/(U28*60*24)</f>
        <v>28.731958762886627</v>
      </c>
      <c r="W28" s="34"/>
    </row>
    <row r="29" spans="1:23" x14ac:dyDescent="0.25">
      <c r="A29" s="54"/>
      <c r="B29" s="1718"/>
      <c r="C29" s="343">
        <v>2</v>
      </c>
      <c r="D29" s="344">
        <f>+E29-$A$28</f>
        <v>0.20694444444444446</v>
      </c>
      <c r="E29" s="65">
        <v>0.2277777777777778</v>
      </c>
      <c r="F29" s="65">
        <v>0.23611111111111116</v>
      </c>
      <c r="G29" s="65">
        <v>0.24791666666666673</v>
      </c>
      <c r="H29" s="65">
        <v>0.25138888888888894</v>
      </c>
      <c r="I29" s="65">
        <v>0.25486111111111115</v>
      </c>
      <c r="J29" s="65">
        <v>0.2590277777777778</v>
      </c>
      <c r="K29" s="65">
        <v>0.26736111111111116</v>
      </c>
      <c r="L29" s="65">
        <v>0.27152777777777781</v>
      </c>
      <c r="M29" s="65">
        <v>0.27986111111111117</v>
      </c>
      <c r="N29" s="65">
        <v>0.28402777777777782</v>
      </c>
      <c r="O29" s="65">
        <v>0.28750000000000003</v>
      </c>
      <c r="P29" s="65">
        <v>0.29097222222222224</v>
      </c>
      <c r="Q29" s="65">
        <v>0.30138888888888893</v>
      </c>
      <c r="R29" s="65">
        <v>0.30833333333333335</v>
      </c>
      <c r="S29" s="258"/>
      <c r="T29" s="170">
        <f>+T26</f>
        <v>46.45</v>
      </c>
      <c r="U29" s="171">
        <f t="shared" si="1"/>
        <v>8.0555555555555547E-2</v>
      </c>
      <c r="V29" s="172">
        <f t="shared" si="2"/>
        <v>24.025862068965516</v>
      </c>
      <c r="W29" s="38">
        <f t="shared" ref="W29:W71" si="3">+E29-E28</f>
        <v>1.6666666666666663E-2</v>
      </c>
    </row>
    <row r="30" spans="1:23" x14ac:dyDescent="0.25">
      <c r="A30" s="54"/>
      <c r="B30" s="1718"/>
      <c r="C30" s="343">
        <v>3</v>
      </c>
      <c r="D30" s="344">
        <f t="shared" ref="D30:D33" si="4">+E30-$A$28</f>
        <v>0.22361111111111112</v>
      </c>
      <c r="E30" s="65">
        <v>0.24444444444444446</v>
      </c>
      <c r="F30" s="65">
        <v>0.25277777777777782</v>
      </c>
      <c r="G30" s="65">
        <v>0.26458333333333339</v>
      </c>
      <c r="H30" s="65">
        <v>0.2680555555555556</v>
      </c>
      <c r="I30" s="65">
        <v>0.27152777777777781</v>
      </c>
      <c r="J30" s="65">
        <v>0.27569444444444446</v>
      </c>
      <c r="K30" s="65">
        <v>0.28402777777777782</v>
      </c>
      <c r="L30" s="65">
        <v>0.28819444444444448</v>
      </c>
      <c r="M30" s="65">
        <v>0.29652777777777783</v>
      </c>
      <c r="N30" s="65">
        <v>0.30069444444444449</v>
      </c>
      <c r="O30" s="65">
        <v>0.3041666666666667</v>
      </c>
      <c r="P30" s="65">
        <v>0.30763888888888891</v>
      </c>
      <c r="Q30" s="65">
        <v>0.31805555555555559</v>
      </c>
      <c r="R30" s="65">
        <v>0.32500000000000001</v>
      </c>
      <c r="S30" s="258"/>
      <c r="T30" s="170">
        <f>+T29</f>
        <v>46.45</v>
      </c>
      <c r="U30" s="171">
        <f t="shared" si="1"/>
        <v>8.0555555555555547E-2</v>
      </c>
      <c r="V30" s="172">
        <f t="shared" si="2"/>
        <v>24.025862068965516</v>
      </c>
      <c r="W30" s="38">
        <f t="shared" si="3"/>
        <v>1.6666666666666663E-2</v>
      </c>
    </row>
    <row r="31" spans="1:23" x14ac:dyDescent="0.25">
      <c r="A31" s="54"/>
      <c r="B31" s="1718"/>
      <c r="C31" s="343">
        <v>4</v>
      </c>
      <c r="D31" s="344">
        <f t="shared" si="4"/>
        <v>0.24027777777777784</v>
      </c>
      <c r="E31" s="65">
        <v>0.26111111111111118</v>
      </c>
      <c r="F31" s="65">
        <v>0.26944444444444454</v>
      </c>
      <c r="G31" s="65">
        <v>0.28125000000000011</v>
      </c>
      <c r="H31" s="65">
        <v>0.28472222222222232</v>
      </c>
      <c r="I31" s="65">
        <v>0.28819444444444453</v>
      </c>
      <c r="J31" s="65">
        <v>0.29236111111111118</v>
      </c>
      <c r="K31" s="65">
        <v>0.30069444444444454</v>
      </c>
      <c r="L31" s="65">
        <v>0.30486111111111119</v>
      </c>
      <c r="M31" s="65">
        <v>0.31319444444444455</v>
      </c>
      <c r="N31" s="65">
        <v>0.3173611111111112</v>
      </c>
      <c r="O31" s="65">
        <v>0.32083333333333341</v>
      </c>
      <c r="P31" s="65">
        <v>0.32430555555555562</v>
      </c>
      <c r="Q31" s="65">
        <v>0.33472222222222231</v>
      </c>
      <c r="R31" s="65">
        <v>0.34166666666666673</v>
      </c>
      <c r="S31" s="258"/>
      <c r="T31" s="170">
        <f t="shared" ref="T31:T71" si="5">+T28</f>
        <v>46.45</v>
      </c>
      <c r="U31" s="171">
        <f t="shared" si="1"/>
        <v>8.0555555555555547E-2</v>
      </c>
      <c r="V31" s="172">
        <f t="shared" si="2"/>
        <v>24.025862068965516</v>
      </c>
      <c r="W31" s="38">
        <f t="shared" si="3"/>
        <v>1.6666666666666718E-2</v>
      </c>
    </row>
    <row r="32" spans="1:23" x14ac:dyDescent="0.25">
      <c r="A32" s="54"/>
      <c r="B32" s="1718"/>
      <c r="C32" s="343">
        <v>5</v>
      </c>
      <c r="D32" s="344">
        <f t="shared" si="4"/>
        <v>0.25694444444444459</v>
      </c>
      <c r="E32" s="65">
        <v>0.2777777777777779</v>
      </c>
      <c r="F32" s="65">
        <v>0.28611111111111126</v>
      </c>
      <c r="G32" s="65">
        <v>0.29791666666666683</v>
      </c>
      <c r="H32" s="65">
        <v>0.30138888888888904</v>
      </c>
      <c r="I32" s="65">
        <v>0.30486111111111125</v>
      </c>
      <c r="J32" s="65">
        <v>0.3090277777777779</v>
      </c>
      <c r="K32" s="65">
        <v>0.31736111111111126</v>
      </c>
      <c r="L32" s="65">
        <v>0.32152777777777791</v>
      </c>
      <c r="M32" s="65">
        <v>0.32986111111111127</v>
      </c>
      <c r="N32" s="65">
        <v>0.33402777777777792</v>
      </c>
      <c r="O32" s="65">
        <v>0.33750000000000013</v>
      </c>
      <c r="P32" s="65">
        <v>0.34097222222222234</v>
      </c>
      <c r="Q32" s="65">
        <v>0.35138888888888903</v>
      </c>
      <c r="R32" s="65">
        <v>0.35833333333333345</v>
      </c>
      <c r="S32" s="258"/>
      <c r="T32" s="170">
        <f t="shared" si="5"/>
        <v>46.45</v>
      </c>
      <c r="U32" s="171">
        <f t="shared" si="1"/>
        <v>8.0555555555555547E-2</v>
      </c>
      <c r="V32" s="172">
        <f t="shared" si="2"/>
        <v>24.025862068965516</v>
      </c>
      <c r="W32" s="38">
        <f t="shared" si="3"/>
        <v>1.6666666666666718E-2</v>
      </c>
    </row>
    <row r="33" spans="1:23" x14ac:dyDescent="0.25">
      <c r="A33" s="54"/>
      <c r="B33" s="1718"/>
      <c r="C33" s="343">
        <v>6</v>
      </c>
      <c r="D33" s="344">
        <f t="shared" si="4"/>
        <v>0.2736111111111113</v>
      </c>
      <c r="E33" s="65">
        <v>0.29444444444444462</v>
      </c>
      <c r="F33" s="65">
        <v>0.30277777777777798</v>
      </c>
      <c r="G33" s="65">
        <v>0.31458333333333355</v>
      </c>
      <c r="H33" s="65">
        <v>0.31805555555555576</v>
      </c>
      <c r="I33" s="65">
        <v>0.32152777777777797</v>
      </c>
      <c r="J33" s="65">
        <v>0.32569444444444462</v>
      </c>
      <c r="K33" s="65">
        <v>0.33402777777777798</v>
      </c>
      <c r="L33" s="65">
        <v>0.33819444444444463</v>
      </c>
      <c r="M33" s="65">
        <v>0.34652777777777799</v>
      </c>
      <c r="N33" s="65">
        <v>0.35069444444444464</v>
      </c>
      <c r="O33" s="65">
        <v>0.35416666666666685</v>
      </c>
      <c r="P33" s="65">
        <v>0.35763888888888906</v>
      </c>
      <c r="Q33" s="65">
        <v>0.36805555555555575</v>
      </c>
      <c r="R33" s="65">
        <v>0.37500000000000017</v>
      </c>
      <c r="S33" s="258"/>
      <c r="T33" s="170">
        <f t="shared" si="5"/>
        <v>46.45</v>
      </c>
      <c r="U33" s="171">
        <f t="shared" si="1"/>
        <v>8.0555555555555547E-2</v>
      </c>
      <c r="V33" s="172">
        <f t="shared" si="2"/>
        <v>24.025862068965516</v>
      </c>
      <c r="W33" s="38">
        <f t="shared" si="3"/>
        <v>1.6666666666666718E-2</v>
      </c>
    </row>
    <row r="34" spans="1:23" x14ac:dyDescent="0.25">
      <c r="A34" s="54"/>
      <c r="B34" s="1718"/>
      <c r="C34" s="343">
        <v>7</v>
      </c>
      <c r="D34" s="345"/>
      <c r="E34" s="65">
        <v>0.31111111111111134</v>
      </c>
      <c r="F34" s="65">
        <v>0.3194444444444447</v>
      </c>
      <c r="G34" s="65">
        <v>0.33125000000000027</v>
      </c>
      <c r="H34" s="65">
        <v>0.33472222222222248</v>
      </c>
      <c r="I34" s="65">
        <v>0.33819444444444469</v>
      </c>
      <c r="J34" s="65">
        <v>0.34236111111111134</v>
      </c>
      <c r="K34" s="65">
        <v>0.3506944444444447</v>
      </c>
      <c r="L34" s="65">
        <v>0.35486111111111135</v>
      </c>
      <c r="M34" s="65">
        <v>0.36319444444444471</v>
      </c>
      <c r="N34" s="65">
        <v>0.36736111111111136</v>
      </c>
      <c r="O34" s="65">
        <v>0.37083333333333357</v>
      </c>
      <c r="P34" s="65">
        <v>0.37430555555555578</v>
      </c>
      <c r="Q34" s="65">
        <v>0.38472222222222247</v>
      </c>
      <c r="R34" s="65">
        <v>0.39166666666666689</v>
      </c>
      <c r="S34" s="258"/>
      <c r="T34" s="170">
        <f t="shared" si="5"/>
        <v>46.45</v>
      </c>
      <c r="U34" s="171">
        <f t="shared" si="1"/>
        <v>8.0555555555555547E-2</v>
      </c>
      <c r="V34" s="172">
        <f t="shared" si="2"/>
        <v>24.025862068965516</v>
      </c>
      <c r="W34" s="38">
        <f t="shared" si="3"/>
        <v>1.6666666666666718E-2</v>
      </c>
    </row>
    <row r="35" spans="1:23" x14ac:dyDescent="0.25">
      <c r="A35" s="54"/>
      <c r="B35" s="1718"/>
      <c r="C35" s="343">
        <v>8</v>
      </c>
      <c r="D35" s="345"/>
      <c r="E35" s="65">
        <v>0.32777777777777806</v>
      </c>
      <c r="F35" s="65">
        <v>0.33611111111111142</v>
      </c>
      <c r="G35" s="65">
        <v>0.34791666666666698</v>
      </c>
      <c r="H35" s="65">
        <v>0.35138888888888919</v>
      </c>
      <c r="I35" s="65">
        <v>0.3548611111111114</v>
      </c>
      <c r="J35" s="65">
        <v>0.35902777777777806</v>
      </c>
      <c r="K35" s="65">
        <v>0.36736111111111142</v>
      </c>
      <c r="L35" s="65">
        <v>0.37152777777777807</v>
      </c>
      <c r="M35" s="65">
        <v>0.37986111111111143</v>
      </c>
      <c r="N35" s="65">
        <v>0.38402777777777808</v>
      </c>
      <c r="O35" s="65">
        <v>0.38750000000000029</v>
      </c>
      <c r="P35" s="65">
        <v>0.3909722222222225</v>
      </c>
      <c r="Q35" s="65">
        <v>0.40138888888888918</v>
      </c>
      <c r="R35" s="65">
        <v>0.4083333333333336</v>
      </c>
      <c r="S35" s="258"/>
      <c r="T35" s="170">
        <f t="shared" si="5"/>
        <v>46.45</v>
      </c>
      <c r="U35" s="171">
        <f t="shared" si="1"/>
        <v>8.0555555555555547E-2</v>
      </c>
      <c r="V35" s="172">
        <f t="shared" si="2"/>
        <v>24.025862068965516</v>
      </c>
      <c r="W35" s="38">
        <f t="shared" si="3"/>
        <v>1.6666666666666718E-2</v>
      </c>
    </row>
    <row r="36" spans="1:23" x14ac:dyDescent="0.25">
      <c r="A36" s="54"/>
      <c r="B36" s="1718"/>
      <c r="C36" s="343">
        <v>9</v>
      </c>
      <c r="D36" s="345"/>
      <c r="E36" s="65">
        <v>0.34444444444444478</v>
      </c>
      <c r="F36" s="65">
        <v>0.35277777777777813</v>
      </c>
      <c r="G36" s="65">
        <v>0.3645833333333337</v>
      </c>
      <c r="H36" s="65">
        <v>0.36805555555555591</v>
      </c>
      <c r="I36" s="65">
        <v>0.37152777777777812</v>
      </c>
      <c r="J36" s="65">
        <v>0.37569444444444478</v>
      </c>
      <c r="K36" s="65">
        <v>0.38402777777777813</v>
      </c>
      <c r="L36" s="65">
        <v>0.38819444444444479</v>
      </c>
      <c r="M36" s="65">
        <v>0.39652777777777815</v>
      </c>
      <c r="N36" s="65">
        <v>0.4006944444444448</v>
      </c>
      <c r="O36" s="65">
        <v>0.40416666666666701</v>
      </c>
      <c r="P36" s="65">
        <v>0.40763888888888922</v>
      </c>
      <c r="Q36" s="65">
        <v>0.4180555555555559</v>
      </c>
      <c r="R36" s="65">
        <v>0.42500000000000032</v>
      </c>
      <c r="S36" s="258"/>
      <c r="T36" s="170">
        <f t="shared" si="5"/>
        <v>46.45</v>
      </c>
      <c r="U36" s="171">
        <f t="shared" si="1"/>
        <v>8.0555555555555547E-2</v>
      </c>
      <c r="V36" s="172">
        <f t="shared" si="2"/>
        <v>24.025862068965516</v>
      </c>
      <c r="W36" s="38">
        <f t="shared" si="3"/>
        <v>1.6666666666666718E-2</v>
      </c>
    </row>
    <row r="37" spans="1:23" x14ac:dyDescent="0.25">
      <c r="A37" s="54"/>
      <c r="B37" s="1718"/>
      <c r="C37" s="343">
        <v>10</v>
      </c>
      <c r="D37" s="345"/>
      <c r="E37" s="65">
        <v>0.36111111111111149</v>
      </c>
      <c r="F37" s="65">
        <v>0.36944444444444485</v>
      </c>
      <c r="G37" s="65">
        <v>0.38125000000000042</v>
      </c>
      <c r="H37" s="65">
        <v>0.38472222222222263</v>
      </c>
      <c r="I37" s="65">
        <v>0.38819444444444484</v>
      </c>
      <c r="J37" s="65">
        <v>0.39236111111111149</v>
      </c>
      <c r="K37" s="65">
        <v>0.40069444444444485</v>
      </c>
      <c r="L37" s="65">
        <v>0.4048611111111115</v>
      </c>
      <c r="M37" s="65">
        <v>0.41319444444444486</v>
      </c>
      <c r="N37" s="65">
        <v>0.41736111111111152</v>
      </c>
      <c r="O37" s="65">
        <v>0.42083333333333373</v>
      </c>
      <c r="P37" s="65">
        <v>0.42430555555555594</v>
      </c>
      <c r="Q37" s="65">
        <v>0.43472222222222262</v>
      </c>
      <c r="R37" s="65">
        <v>0.44166666666666704</v>
      </c>
      <c r="S37" s="258"/>
      <c r="T37" s="170">
        <f t="shared" si="5"/>
        <v>46.45</v>
      </c>
      <c r="U37" s="171">
        <f t="shared" si="1"/>
        <v>8.0555555555555547E-2</v>
      </c>
      <c r="V37" s="172">
        <f t="shared" si="2"/>
        <v>24.025862068965516</v>
      </c>
      <c r="W37" s="38">
        <f t="shared" si="3"/>
        <v>1.6666666666666718E-2</v>
      </c>
    </row>
    <row r="38" spans="1:23" x14ac:dyDescent="0.25">
      <c r="A38" s="54"/>
      <c r="B38" s="1718"/>
      <c r="C38" s="343">
        <v>11</v>
      </c>
      <c r="D38" s="345"/>
      <c r="E38" s="65">
        <v>0.37777777777777821</v>
      </c>
      <c r="F38" s="65">
        <v>0.38611111111111157</v>
      </c>
      <c r="G38" s="65">
        <v>0.39791666666666714</v>
      </c>
      <c r="H38" s="65">
        <v>0.40138888888888935</v>
      </c>
      <c r="I38" s="65">
        <v>0.40486111111111156</v>
      </c>
      <c r="J38" s="65">
        <v>0.40902777777777821</v>
      </c>
      <c r="K38" s="65">
        <v>0.41736111111111157</v>
      </c>
      <c r="L38" s="65">
        <v>0.42152777777777822</v>
      </c>
      <c r="M38" s="65">
        <v>0.42986111111111158</v>
      </c>
      <c r="N38" s="65">
        <v>0.43402777777777823</v>
      </c>
      <c r="O38" s="65">
        <v>0.43750000000000044</v>
      </c>
      <c r="P38" s="65">
        <v>0.44097222222222265</v>
      </c>
      <c r="Q38" s="65">
        <v>0.45138888888888934</v>
      </c>
      <c r="R38" s="65">
        <v>0.45833333333333376</v>
      </c>
      <c r="S38" s="258"/>
      <c r="T38" s="170">
        <f t="shared" si="5"/>
        <v>46.45</v>
      </c>
      <c r="U38" s="171">
        <f t="shared" si="1"/>
        <v>8.0555555555555547E-2</v>
      </c>
      <c r="V38" s="172">
        <f t="shared" si="2"/>
        <v>24.025862068965516</v>
      </c>
      <c r="W38" s="38">
        <f t="shared" si="3"/>
        <v>1.6666666666666718E-2</v>
      </c>
    </row>
    <row r="39" spans="1:23" x14ac:dyDescent="0.25">
      <c r="A39" s="54"/>
      <c r="B39" s="1718"/>
      <c r="C39" s="343">
        <v>12</v>
      </c>
      <c r="D39" s="345"/>
      <c r="E39" s="65">
        <v>0.39444444444444493</v>
      </c>
      <c r="F39" s="65">
        <v>0.40277777777777829</v>
      </c>
      <c r="G39" s="65">
        <v>0.41458333333333386</v>
      </c>
      <c r="H39" s="65">
        <v>0.41805555555555607</v>
      </c>
      <c r="I39" s="65">
        <v>0.42152777777777828</v>
      </c>
      <c r="J39" s="65">
        <v>0.42569444444444493</v>
      </c>
      <c r="K39" s="65">
        <v>0.43402777777777829</v>
      </c>
      <c r="L39" s="65">
        <v>0.43819444444444494</v>
      </c>
      <c r="M39" s="65">
        <v>0.4465277777777783</v>
      </c>
      <c r="N39" s="65">
        <v>0.45069444444444495</v>
      </c>
      <c r="O39" s="65">
        <v>0.45416666666666716</v>
      </c>
      <c r="P39" s="65">
        <v>0.45763888888888937</v>
      </c>
      <c r="Q39" s="65">
        <v>0.46805555555555606</v>
      </c>
      <c r="R39" s="65">
        <v>0.47500000000000048</v>
      </c>
      <c r="S39" s="258"/>
      <c r="T39" s="170">
        <f t="shared" si="5"/>
        <v>46.45</v>
      </c>
      <c r="U39" s="171">
        <f t="shared" si="1"/>
        <v>8.0555555555555547E-2</v>
      </c>
      <c r="V39" s="172">
        <f t="shared" si="2"/>
        <v>24.025862068965516</v>
      </c>
      <c r="W39" s="38">
        <f t="shared" si="3"/>
        <v>1.6666666666666718E-2</v>
      </c>
    </row>
    <row r="40" spans="1:23" x14ac:dyDescent="0.25">
      <c r="A40" s="54"/>
      <c r="B40" s="1718"/>
      <c r="C40" s="343">
        <v>13</v>
      </c>
      <c r="D40" s="345"/>
      <c r="E40" s="65">
        <v>0.41111111111111165</v>
      </c>
      <c r="F40" s="65">
        <v>0.41944444444444501</v>
      </c>
      <c r="G40" s="65">
        <v>0.43125000000000058</v>
      </c>
      <c r="H40" s="65">
        <v>0.43472222222222279</v>
      </c>
      <c r="I40" s="65">
        <v>0.438194444444445</v>
      </c>
      <c r="J40" s="65">
        <v>0.44236111111111165</v>
      </c>
      <c r="K40" s="65">
        <v>0.45069444444444501</v>
      </c>
      <c r="L40" s="65">
        <v>0.45486111111111166</v>
      </c>
      <c r="M40" s="65">
        <v>0.46319444444444502</v>
      </c>
      <c r="N40" s="65">
        <v>0.46736111111111167</v>
      </c>
      <c r="O40" s="65">
        <v>0.47083333333333388</v>
      </c>
      <c r="P40" s="65">
        <v>0.47430555555555609</v>
      </c>
      <c r="Q40" s="65">
        <v>0.48472222222222278</v>
      </c>
      <c r="R40" s="65">
        <v>0.4916666666666672</v>
      </c>
      <c r="S40" s="258"/>
      <c r="T40" s="170">
        <f t="shared" si="5"/>
        <v>46.45</v>
      </c>
      <c r="U40" s="171">
        <f t="shared" si="1"/>
        <v>8.0555555555555547E-2</v>
      </c>
      <c r="V40" s="172">
        <f t="shared" si="2"/>
        <v>24.025862068965516</v>
      </c>
      <c r="W40" s="38">
        <f t="shared" si="3"/>
        <v>1.6666666666666718E-2</v>
      </c>
    </row>
    <row r="41" spans="1:23" x14ac:dyDescent="0.25">
      <c r="A41" s="54"/>
      <c r="B41" s="1718"/>
      <c r="C41" s="343">
        <v>14</v>
      </c>
      <c r="D41" s="345"/>
      <c r="E41" s="65">
        <v>0.42777777777777837</v>
      </c>
      <c r="F41" s="65">
        <v>0.43611111111111173</v>
      </c>
      <c r="G41" s="65">
        <v>0.4479166666666673</v>
      </c>
      <c r="H41" s="65">
        <v>0.45138888888888951</v>
      </c>
      <c r="I41" s="65">
        <v>0.45486111111111172</v>
      </c>
      <c r="J41" s="65">
        <v>0.45902777777777837</v>
      </c>
      <c r="K41" s="65">
        <v>0.46736111111111173</v>
      </c>
      <c r="L41" s="65">
        <v>0.47152777777777838</v>
      </c>
      <c r="M41" s="65">
        <v>0.47986111111111174</v>
      </c>
      <c r="N41" s="65">
        <v>0.48402777777777839</v>
      </c>
      <c r="O41" s="65">
        <v>0.4875000000000006</v>
      </c>
      <c r="P41" s="65">
        <v>0.49097222222222281</v>
      </c>
      <c r="Q41" s="65">
        <v>0.50138888888888955</v>
      </c>
      <c r="R41" s="65">
        <v>0.50833333333333397</v>
      </c>
      <c r="S41" s="258"/>
      <c r="T41" s="170">
        <f t="shared" si="5"/>
        <v>46.45</v>
      </c>
      <c r="U41" s="171">
        <f t="shared" si="1"/>
        <v>8.0555555555555602E-2</v>
      </c>
      <c r="V41" s="172">
        <f t="shared" si="2"/>
        <v>24.025862068965505</v>
      </c>
      <c r="W41" s="38">
        <f t="shared" si="3"/>
        <v>1.6666666666666718E-2</v>
      </c>
    </row>
    <row r="42" spans="1:23" x14ac:dyDescent="0.25">
      <c r="A42" s="54"/>
      <c r="B42" s="1718"/>
      <c r="C42" s="343">
        <v>15</v>
      </c>
      <c r="D42" s="345"/>
      <c r="E42" s="65">
        <v>0.44444444444444509</v>
      </c>
      <c r="F42" s="65">
        <v>0.45277777777777845</v>
      </c>
      <c r="G42" s="65">
        <v>0.46458333333333401</v>
      </c>
      <c r="H42" s="65">
        <v>0.46805555555555622</v>
      </c>
      <c r="I42" s="65">
        <v>0.47152777777777843</v>
      </c>
      <c r="J42" s="65">
        <v>0.47569444444444509</v>
      </c>
      <c r="K42" s="65">
        <v>0.48402777777777845</v>
      </c>
      <c r="L42" s="65">
        <v>0.4881944444444451</v>
      </c>
      <c r="M42" s="65">
        <v>0.49652777777777846</v>
      </c>
      <c r="N42" s="65">
        <v>0.50069444444444511</v>
      </c>
      <c r="O42" s="65">
        <v>0.50416666666666732</v>
      </c>
      <c r="P42" s="65">
        <v>0.50763888888888953</v>
      </c>
      <c r="Q42" s="65">
        <v>0.51805555555555616</v>
      </c>
      <c r="R42" s="65">
        <v>0.52500000000000058</v>
      </c>
      <c r="S42" s="258"/>
      <c r="T42" s="170">
        <f t="shared" si="5"/>
        <v>46.45</v>
      </c>
      <c r="U42" s="171">
        <f t="shared" si="1"/>
        <v>8.0555555555555491E-2</v>
      </c>
      <c r="V42" s="172">
        <f t="shared" si="2"/>
        <v>24.025862068965534</v>
      </c>
      <c r="W42" s="38">
        <f t="shared" si="3"/>
        <v>1.6666666666666718E-2</v>
      </c>
    </row>
    <row r="43" spans="1:23" x14ac:dyDescent="0.25">
      <c r="A43" s="54"/>
      <c r="B43" s="1718"/>
      <c r="C43" s="343">
        <v>16</v>
      </c>
      <c r="D43" s="345"/>
      <c r="E43" s="65">
        <v>0.4611111111111118</v>
      </c>
      <c r="F43" s="65">
        <v>0.46944444444444516</v>
      </c>
      <c r="G43" s="65">
        <v>0.48125000000000073</v>
      </c>
      <c r="H43" s="65">
        <v>0.48472222222222294</v>
      </c>
      <c r="I43" s="65">
        <v>0.48819444444444515</v>
      </c>
      <c r="J43" s="65">
        <v>0.4923611111111118</v>
      </c>
      <c r="K43" s="65">
        <v>0.50069444444444522</v>
      </c>
      <c r="L43" s="65">
        <v>0.50486111111111187</v>
      </c>
      <c r="M43" s="65">
        <v>0.51319444444444517</v>
      </c>
      <c r="N43" s="65">
        <v>0.51736111111111183</v>
      </c>
      <c r="O43" s="65">
        <v>0.52083333333333404</v>
      </c>
      <c r="P43" s="65">
        <v>0.52430555555555625</v>
      </c>
      <c r="Q43" s="65">
        <v>0.53472222222222299</v>
      </c>
      <c r="R43" s="65">
        <v>0.54166666666666741</v>
      </c>
      <c r="S43" s="258"/>
      <c r="T43" s="170">
        <f t="shared" si="5"/>
        <v>46.45</v>
      </c>
      <c r="U43" s="171">
        <f t="shared" si="1"/>
        <v>8.0555555555555602E-2</v>
      </c>
      <c r="V43" s="172">
        <f t="shared" si="2"/>
        <v>24.025862068965505</v>
      </c>
      <c r="W43" s="38">
        <f t="shared" si="3"/>
        <v>1.6666666666666718E-2</v>
      </c>
    </row>
    <row r="44" spans="1:23" x14ac:dyDescent="0.25">
      <c r="A44" s="54"/>
      <c r="B44" s="1718"/>
      <c r="C44" s="343">
        <v>17</v>
      </c>
      <c r="D44" s="345"/>
      <c r="E44" s="65">
        <v>0.47777777777777852</v>
      </c>
      <c r="F44" s="65">
        <v>0.48611111111111188</v>
      </c>
      <c r="G44" s="65">
        <v>0.49791666666666745</v>
      </c>
      <c r="H44" s="65">
        <v>0.50138888888888966</v>
      </c>
      <c r="I44" s="65">
        <v>0.50486111111111187</v>
      </c>
      <c r="J44" s="65">
        <v>0.50902777777777852</v>
      </c>
      <c r="K44" s="65">
        <v>0.51736111111111183</v>
      </c>
      <c r="L44" s="65">
        <v>0.52152777777777848</v>
      </c>
      <c r="M44" s="65">
        <v>0.52986111111111178</v>
      </c>
      <c r="N44" s="65">
        <v>0.53402777777777843</v>
      </c>
      <c r="O44" s="65">
        <v>0.53750000000000064</v>
      </c>
      <c r="P44" s="65">
        <v>0.54097222222222285</v>
      </c>
      <c r="Q44" s="65">
        <v>0.55138888888888959</v>
      </c>
      <c r="R44" s="65">
        <v>0.55833333333333401</v>
      </c>
      <c r="S44" s="258"/>
      <c r="T44" s="170">
        <f t="shared" si="5"/>
        <v>46.45</v>
      </c>
      <c r="U44" s="171">
        <f t="shared" si="1"/>
        <v>8.0555555555555491E-2</v>
      </c>
      <c r="V44" s="172">
        <f t="shared" si="2"/>
        <v>24.025862068965534</v>
      </c>
      <c r="W44" s="38">
        <f t="shared" si="3"/>
        <v>1.6666666666666718E-2</v>
      </c>
    </row>
    <row r="45" spans="1:23" x14ac:dyDescent="0.25">
      <c r="A45" s="54"/>
      <c r="B45" s="1718"/>
      <c r="C45" s="343">
        <v>18</v>
      </c>
      <c r="D45" s="345"/>
      <c r="E45" s="65">
        <v>0.49444444444444524</v>
      </c>
      <c r="F45" s="65">
        <v>0.50277777777777866</v>
      </c>
      <c r="G45" s="65">
        <v>0.51458333333333428</v>
      </c>
      <c r="H45" s="65">
        <v>0.51805555555555649</v>
      </c>
      <c r="I45" s="65">
        <v>0.5215277777777787</v>
      </c>
      <c r="J45" s="65">
        <v>0.52569444444444535</v>
      </c>
      <c r="K45" s="65">
        <v>0.53402777777777866</v>
      </c>
      <c r="L45" s="65">
        <v>0.53819444444444531</v>
      </c>
      <c r="M45" s="65">
        <v>0.54652777777777861</v>
      </c>
      <c r="N45" s="65">
        <v>0.55069444444444526</v>
      </c>
      <c r="O45" s="65">
        <v>0.55416666666666747</v>
      </c>
      <c r="P45" s="65">
        <v>0.55763888888888968</v>
      </c>
      <c r="Q45" s="65">
        <v>0.56805555555555642</v>
      </c>
      <c r="R45" s="65">
        <v>0.57500000000000084</v>
      </c>
      <c r="S45" s="258"/>
      <c r="T45" s="170">
        <f t="shared" si="5"/>
        <v>46.45</v>
      </c>
      <c r="U45" s="171">
        <f t="shared" si="1"/>
        <v>8.0555555555555602E-2</v>
      </c>
      <c r="V45" s="172">
        <f t="shared" si="2"/>
        <v>24.025862068965505</v>
      </c>
      <c r="W45" s="38">
        <f t="shared" si="3"/>
        <v>1.6666666666666718E-2</v>
      </c>
    </row>
    <row r="46" spans="1:23" x14ac:dyDescent="0.25">
      <c r="A46" s="54"/>
      <c r="B46" s="1718"/>
      <c r="C46" s="343">
        <v>19</v>
      </c>
      <c r="D46" s="345"/>
      <c r="E46" s="65">
        <v>0.51111111111111185</v>
      </c>
      <c r="F46" s="65">
        <v>0.51944444444444526</v>
      </c>
      <c r="G46" s="65">
        <v>0.53125000000000089</v>
      </c>
      <c r="H46" s="65">
        <v>0.5347222222222231</v>
      </c>
      <c r="I46" s="65">
        <v>0.53819444444444531</v>
      </c>
      <c r="J46" s="65">
        <v>0.54236111111111196</v>
      </c>
      <c r="K46" s="65">
        <v>0.55069444444444526</v>
      </c>
      <c r="L46" s="65">
        <v>0.55486111111111192</v>
      </c>
      <c r="M46" s="65">
        <v>0.56319444444444522</v>
      </c>
      <c r="N46" s="65">
        <v>0.56736111111111187</v>
      </c>
      <c r="O46" s="65">
        <v>0.57083333333333408</v>
      </c>
      <c r="P46" s="65">
        <v>0.57430555555555629</v>
      </c>
      <c r="Q46" s="65">
        <v>0.58472222222222303</v>
      </c>
      <c r="R46" s="65">
        <v>0.59166666666666745</v>
      </c>
      <c r="S46" s="258"/>
      <c r="T46" s="170">
        <f t="shared" si="5"/>
        <v>46.45</v>
      </c>
      <c r="U46" s="171">
        <f t="shared" si="1"/>
        <v>8.0555555555555602E-2</v>
      </c>
      <c r="V46" s="172">
        <f t="shared" si="2"/>
        <v>24.025862068965505</v>
      </c>
      <c r="W46" s="38">
        <f t="shared" si="3"/>
        <v>1.6666666666666607E-2</v>
      </c>
    </row>
    <row r="47" spans="1:23" x14ac:dyDescent="0.25">
      <c r="A47" s="54"/>
      <c r="B47" s="1718"/>
      <c r="C47" s="343">
        <v>20</v>
      </c>
      <c r="D47" s="345"/>
      <c r="E47" s="65">
        <v>0.52777777777777846</v>
      </c>
      <c r="F47" s="65">
        <v>0.53611111111111187</v>
      </c>
      <c r="G47" s="65">
        <v>0.5479166666666675</v>
      </c>
      <c r="H47" s="65">
        <v>0.55138888888888971</v>
      </c>
      <c r="I47" s="65">
        <v>0.55486111111111192</v>
      </c>
      <c r="J47" s="65">
        <v>0.55902777777777857</v>
      </c>
      <c r="K47" s="65">
        <v>0.56736111111111187</v>
      </c>
      <c r="L47" s="65">
        <v>0.57152777777777852</v>
      </c>
      <c r="M47" s="65">
        <v>0.57986111111111183</v>
      </c>
      <c r="N47" s="65">
        <v>0.58402777777777848</v>
      </c>
      <c r="O47" s="65">
        <v>0.58750000000000069</v>
      </c>
      <c r="P47" s="65">
        <v>0.5909722222222229</v>
      </c>
      <c r="Q47" s="65">
        <v>0.60138888888888964</v>
      </c>
      <c r="R47" s="65">
        <v>0.60833333333333406</v>
      </c>
      <c r="S47" s="258"/>
      <c r="T47" s="170">
        <f t="shared" si="5"/>
        <v>46.45</v>
      </c>
      <c r="U47" s="171">
        <f t="shared" si="1"/>
        <v>8.0555555555555602E-2</v>
      </c>
      <c r="V47" s="172">
        <f t="shared" si="2"/>
        <v>24.025862068965505</v>
      </c>
      <c r="W47" s="38">
        <f t="shared" si="3"/>
        <v>1.6666666666666607E-2</v>
      </c>
    </row>
    <row r="48" spans="1:23" x14ac:dyDescent="0.25">
      <c r="A48" s="54"/>
      <c r="B48" s="1718"/>
      <c r="C48" s="343">
        <v>21</v>
      </c>
      <c r="D48" s="345"/>
      <c r="E48" s="65">
        <v>0.54444444444444506</v>
      </c>
      <c r="F48" s="65">
        <v>0.55277777777777848</v>
      </c>
      <c r="G48" s="65">
        <v>0.5645833333333341</v>
      </c>
      <c r="H48" s="65">
        <v>0.56805555555555631</v>
      </c>
      <c r="I48" s="65">
        <v>0.57152777777777852</v>
      </c>
      <c r="J48" s="65">
        <v>0.57569444444444517</v>
      </c>
      <c r="K48" s="65">
        <v>0.58402777777777848</v>
      </c>
      <c r="L48" s="65">
        <v>0.58819444444444513</v>
      </c>
      <c r="M48" s="65">
        <v>0.59652777777777843</v>
      </c>
      <c r="N48" s="65">
        <v>0.60069444444444509</v>
      </c>
      <c r="O48" s="65">
        <v>0.6041666666666673</v>
      </c>
      <c r="P48" s="65">
        <v>0.60763888888888951</v>
      </c>
      <c r="Q48" s="65">
        <v>0.61805555555555625</v>
      </c>
      <c r="R48" s="65">
        <v>0.62500000000000067</v>
      </c>
      <c r="S48" s="258"/>
      <c r="T48" s="170">
        <f t="shared" si="5"/>
        <v>46.45</v>
      </c>
      <c r="U48" s="171">
        <f t="shared" si="1"/>
        <v>8.0555555555555602E-2</v>
      </c>
      <c r="V48" s="172">
        <f t="shared" si="2"/>
        <v>24.025862068965505</v>
      </c>
      <c r="W48" s="38">
        <f t="shared" si="3"/>
        <v>1.6666666666666607E-2</v>
      </c>
    </row>
    <row r="49" spans="1:23" x14ac:dyDescent="0.25">
      <c r="A49" s="54"/>
      <c r="B49" s="1718"/>
      <c r="C49" s="343">
        <v>22</v>
      </c>
      <c r="D49" s="345"/>
      <c r="E49" s="65">
        <v>0.56111111111111167</v>
      </c>
      <c r="F49" s="65">
        <v>0.56944444444444509</v>
      </c>
      <c r="G49" s="65">
        <v>0.58125000000000071</v>
      </c>
      <c r="H49" s="65">
        <v>0.58472222222222292</v>
      </c>
      <c r="I49" s="65">
        <v>0.58819444444444513</v>
      </c>
      <c r="J49" s="65">
        <v>0.59236111111111178</v>
      </c>
      <c r="K49" s="65">
        <v>0.60069444444444509</v>
      </c>
      <c r="L49" s="65">
        <v>0.60486111111111174</v>
      </c>
      <c r="M49" s="65">
        <v>0.61319444444444504</v>
      </c>
      <c r="N49" s="65">
        <v>0.61736111111111169</v>
      </c>
      <c r="O49" s="65">
        <v>0.6208333333333339</v>
      </c>
      <c r="P49" s="65">
        <v>0.62430555555555611</v>
      </c>
      <c r="Q49" s="65">
        <v>0.63472222222222285</v>
      </c>
      <c r="R49" s="65">
        <v>0.64166666666666727</v>
      </c>
      <c r="S49" s="258"/>
      <c r="T49" s="170">
        <f t="shared" si="5"/>
        <v>46.45</v>
      </c>
      <c r="U49" s="171">
        <f t="shared" si="1"/>
        <v>8.0555555555555602E-2</v>
      </c>
      <c r="V49" s="172">
        <f t="shared" si="2"/>
        <v>24.025862068965505</v>
      </c>
      <c r="W49" s="38">
        <f t="shared" si="3"/>
        <v>1.6666666666666607E-2</v>
      </c>
    </row>
    <row r="50" spans="1:23" x14ac:dyDescent="0.25">
      <c r="A50" s="54"/>
      <c r="B50" s="1718"/>
      <c r="C50" s="343">
        <v>23</v>
      </c>
      <c r="D50" s="345"/>
      <c r="E50" s="65">
        <v>0.57777777777777828</v>
      </c>
      <c r="F50" s="65">
        <v>0.58611111111111169</v>
      </c>
      <c r="G50" s="65">
        <v>0.59791666666666732</v>
      </c>
      <c r="H50" s="65">
        <v>0.60138888888888953</v>
      </c>
      <c r="I50" s="65">
        <v>0.60486111111111174</v>
      </c>
      <c r="J50" s="65">
        <v>0.60902777777777839</v>
      </c>
      <c r="K50" s="65">
        <v>0.61736111111111169</v>
      </c>
      <c r="L50" s="65">
        <v>0.62152777777777835</v>
      </c>
      <c r="M50" s="65">
        <v>0.62986111111111165</v>
      </c>
      <c r="N50" s="65">
        <v>0.6340277777777783</v>
      </c>
      <c r="O50" s="65">
        <v>0.63750000000000051</v>
      </c>
      <c r="P50" s="65">
        <v>0.64097222222222272</v>
      </c>
      <c r="Q50" s="65">
        <v>0.65138888888888946</v>
      </c>
      <c r="R50" s="65">
        <v>0.65833333333333388</v>
      </c>
      <c r="S50" s="258"/>
      <c r="T50" s="170">
        <f t="shared" si="5"/>
        <v>46.45</v>
      </c>
      <c r="U50" s="171">
        <f t="shared" si="1"/>
        <v>8.0555555555555602E-2</v>
      </c>
      <c r="V50" s="172">
        <f t="shared" si="2"/>
        <v>24.025862068965505</v>
      </c>
      <c r="W50" s="38">
        <f t="shared" si="3"/>
        <v>1.6666666666666607E-2</v>
      </c>
    </row>
    <row r="51" spans="1:23" x14ac:dyDescent="0.25">
      <c r="A51" s="54"/>
      <c r="B51" s="1718"/>
      <c r="C51" s="343">
        <v>24</v>
      </c>
      <c r="D51" s="345"/>
      <c r="E51" s="65">
        <v>0.59444444444444489</v>
      </c>
      <c r="F51" s="65">
        <v>0.6027777777777783</v>
      </c>
      <c r="G51" s="65">
        <v>0.61458333333333393</v>
      </c>
      <c r="H51" s="65">
        <v>0.61805555555555614</v>
      </c>
      <c r="I51" s="65">
        <v>0.62152777777777835</v>
      </c>
      <c r="J51" s="65">
        <v>0.625694444444445</v>
      </c>
      <c r="K51" s="65">
        <v>0.6340277777777783</v>
      </c>
      <c r="L51" s="65">
        <v>0.63819444444444495</v>
      </c>
      <c r="M51" s="65">
        <v>0.64652777777777826</v>
      </c>
      <c r="N51" s="65">
        <v>0.65069444444444491</v>
      </c>
      <c r="O51" s="65">
        <v>0.65416666666666712</v>
      </c>
      <c r="P51" s="65">
        <v>0.65763888888888933</v>
      </c>
      <c r="Q51" s="65">
        <v>0.66805555555555607</v>
      </c>
      <c r="R51" s="65">
        <v>0.67500000000000049</v>
      </c>
      <c r="S51" s="258"/>
      <c r="T51" s="170">
        <f t="shared" si="5"/>
        <v>46.45</v>
      </c>
      <c r="U51" s="171">
        <f t="shared" si="1"/>
        <v>8.0555555555555602E-2</v>
      </c>
      <c r="V51" s="172">
        <f t="shared" si="2"/>
        <v>24.025862068965505</v>
      </c>
      <c r="W51" s="38">
        <f t="shared" si="3"/>
        <v>1.6666666666666607E-2</v>
      </c>
    </row>
    <row r="52" spans="1:23" x14ac:dyDescent="0.25">
      <c r="A52" s="54"/>
      <c r="B52" s="1718"/>
      <c r="C52" s="343">
        <v>25</v>
      </c>
      <c r="D52" s="345"/>
      <c r="E52" s="65">
        <v>0.61111111111111149</v>
      </c>
      <c r="F52" s="65">
        <v>0.61944444444444491</v>
      </c>
      <c r="G52" s="65">
        <v>0.63125000000000053</v>
      </c>
      <c r="H52" s="65">
        <v>0.63472222222222274</v>
      </c>
      <c r="I52" s="65">
        <v>0.63819444444444495</v>
      </c>
      <c r="J52" s="65">
        <v>0.6423611111111116</v>
      </c>
      <c r="K52" s="65">
        <v>0.65069444444444491</v>
      </c>
      <c r="L52" s="65">
        <v>0.65486111111111156</v>
      </c>
      <c r="M52" s="65">
        <v>0.66319444444444486</v>
      </c>
      <c r="N52" s="65">
        <v>0.66736111111111152</v>
      </c>
      <c r="O52" s="65">
        <v>0.67083333333333373</v>
      </c>
      <c r="P52" s="65">
        <v>0.67430555555555594</v>
      </c>
      <c r="Q52" s="65">
        <v>0.68472222222222268</v>
      </c>
      <c r="R52" s="65">
        <v>0.6916666666666671</v>
      </c>
      <c r="S52" s="258"/>
      <c r="T52" s="170">
        <f t="shared" si="5"/>
        <v>46.45</v>
      </c>
      <c r="U52" s="171">
        <f t="shared" si="1"/>
        <v>8.0555555555555602E-2</v>
      </c>
      <c r="V52" s="172">
        <f t="shared" si="2"/>
        <v>24.025862068965505</v>
      </c>
      <c r="W52" s="38">
        <f t="shared" si="3"/>
        <v>1.6666666666666607E-2</v>
      </c>
    </row>
    <row r="53" spans="1:23" x14ac:dyDescent="0.25">
      <c r="A53" s="54"/>
      <c r="B53" s="1718"/>
      <c r="C53" s="343">
        <v>26</v>
      </c>
      <c r="D53" s="345"/>
      <c r="E53" s="65">
        <v>0.6277777777777781</v>
      </c>
      <c r="F53" s="65">
        <v>0.63611111111111152</v>
      </c>
      <c r="G53" s="65">
        <v>0.64791666666666714</v>
      </c>
      <c r="H53" s="65">
        <v>0.65138888888888935</v>
      </c>
      <c r="I53" s="65">
        <v>0.65486111111111156</v>
      </c>
      <c r="J53" s="65">
        <v>0.65902777777777821</v>
      </c>
      <c r="K53" s="65">
        <v>0.66736111111111152</v>
      </c>
      <c r="L53" s="65">
        <v>0.67152777777777817</v>
      </c>
      <c r="M53" s="65">
        <v>0.67986111111111147</v>
      </c>
      <c r="N53" s="65">
        <v>0.68402777777777812</v>
      </c>
      <c r="O53" s="65">
        <v>0.68750000000000033</v>
      </c>
      <c r="P53" s="65">
        <v>0.69097222222222254</v>
      </c>
      <c r="Q53" s="65">
        <v>0.70138888888888928</v>
      </c>
      <c r="R53" s="65">
        <v>0.7083333333333337</v>
      </c>
      <c r="S53" s="258"/>
      <c r="T53" s="170">
        <f t="shared" si="5"/>
        <v>46.45</v>
      </c>
      <c r="U53" s="171">
        <f t="shared" si="1"/>
        <v>8.0555555555555602E-2</v>
      </c>
      <c r="V53" s="172">
        <f t="shared" si="2"/>
        <v>24.025862068965505</v>
      </c>
      <c r="W53" s="38">
        <f t="shared" si="3"/>
        <v>1.6666666666666607E-2</v>
      </c>
    </row>
    <row r="54" spans="1:23" x14ac:dyDescent="0.25">
      <c r="A54" s="54"/>
      <c r="B54" s="1718"/>
      <c r="C54" s="343">
        <v>27</v>
      </c>
      <c r="D54" s="345"/>
      <c r="E54" s="65">
        <v>0.64444444444444471</v>
      </c>
      <c r="F54" s="65">
        <v>0.65277777777777812</v>
      </c>
      <c r="G54" s="65">
        <v>0.66458333333333375</v>
      </c>
      <c r="H54" s="65">
        <v>0.66805555555555596</v>
      </c>
      <c r="I54" s="65">
        <v>0.67152777777777817</v>
      </c>
      <c r="J54" s="65">
        <v>0.67569444444444482</v>
      </c>
      <c r="K54" s="65">
        <v>0.68402777777777812</v>
      </c>
      <c r="L54" s="65">
        <v>0.68819444444444478</v>
      </c>
      <c r="M54" s="65">
        <v>0.69652777777777808</v>
      </c>
      <c r="N54" s="65">
        <v>0.70069444444444473</v>
      </c>
      <c r="O54" s="65">
        <v>0.70416666666666694</v>
      </c>
      <c r="P54" s="65">
        <v>0.70763888888888915</v>
      </c>
      <c r="Q54" s="65">
        <v>0.71805555555555589</v>
      </c>
      <c r="R54" s="65">
        <v>0.72500000000000031</v>
      </c>
      <c r="S54" s="258"/>
      <c r="T54" s="170">
        <f t="shared" si="5"/>
        <v>46.45</v>
      </c>
      <c r="U54" s="171">
        <f t="shared" si="1"/>
        <v>8.0555555555555602E-2</v>
      </c>
      <c r="V54" s="172">
        <f t="shared" si="2"/>
        <v>24.025862068965505</v>
      </c>
      <c r="W54" s="38">
        <f t="shared" si="3"/>
        <v>1.6666666666666607E-2</v>
      </c>
    </row>
    <row r="55" spans="1:23" x14ac:dyDescent="0.25">
      <c r="A55" s="54"/>
      <c r="B55" s="1718"/>
      <c r="C55" s="343">
        <v>28</v>
      </c>
      <c r="D55" s="345"/>
      <c r="E55" s="65">
        <v>0.66111111111111132</v>
      </c>
      <c r="F55" s="65">
        <v>0.66944444444444473</v>
      </c>
      <c r="G55" s="65">
        <v>0.68125000000000036</v>
      </c>
      <c r="H55" s="65">
        <v>0.68472222222222257</v>
      </c>
      <c r="I55" s="65">
        <v>0.68819444444444478</v>
      </c>
      <c r="J55" s="65">
        <v>0.69236111111111143</v>
      </c>
      <c r="K55" s="65">
        <v>0.70069444444444473</v>
      </c>
      <c r="L55" s="65">
        <v>0.70486111111111138</v>
      </c>
      <c r="M55" s="65">
        <v>0.71319444444444469</v>
      </c>
      <c r="N55" s="65">
        <v>0.71736111111111134</v>
      </c>
      <c r="O55" s="65">
        <v>0.72083333333333355</v>
      </c>
      <c r="P55" s="65">
        <v>0.72430555555555576</v>
      </c>
      <c r="Q55" s="65">
        <v>0.7347222222222225</v>
      </c>
      <c r="R55" s="65">
        <v>0.74166666666666692</v>
      </c>
      <c r="S55" s="258"/>
      <c r="T55" s="170">
        <f t="shared" si="5"/>
        <v>46.45</v>
      </c>
      <c r="U55" s="171">
        <f t="shared" si="1"/>
        <v>8.0555555555555602E-2</v>
      </c>
      <c r="V55" s="172">
        <f t="shared" si="2"/>
        <v>24.025862068965505</v>
      </c>
      <c r="W55" s="38">
        <f t="shared" si="3"/>
        <v>1.6666666666666607E-2</v>
      </c>
    </row>
    <row r="56" spans="1:23" x14ac:dyDescent="0.25">
      <c r="A56" s="54"/>
      <c r="B56" s="1718"/>
      <c r="C56" s="343">
        <v>29</v>
      </c>
      <c r="D56" s="345"/>
      <c r="E56" s="65">
        <v>0.67777777777777792</v>
      </c>
      <c r="F56" s="65">
        <v>0.68611111111111134</v>
      </c>
      <c r="G56" s="65">
        <v>0.69791666666666696</v>
      </c>
      <c r="H56" s="65">
        <v>0.70138888888888917</v>
      </c>
      <c r="I56" s="65">
        <v>0.70486111111111138</v>
      </c>
      <c r="J56" s="65">
        <v>0.70902777777777803</v>
      </c>
      <c r="K56" s="65">
        <v>0.71736111111111134</v>
      </c>
      <c r="L56" s="65">
        <v>0.72152777777777799</v>
      </c>
      <c r="M56" s="65">
        <v>0.72986111111111129</v>
      </c>
      <c r="N56" s="65">
        <v>0.73402777777777795</v>
      </c>
      <c r="O56" s="65">
        <v>0.73750000000000016</v>
      </c>
      <c r="P56" s="65">
        <v>0.74097222222222237</v>
      </c>
      <c r="Q56" s="65">
        <v>0.75138888888888911</v>
      </c>
      <c r="R56" s="65">
        <v>0.75833333333333353</v>
      </c>
      <c r="S56" s="258"/>
      <c r="T56" s="170">
        <f t="shared" si="5"/>
        <v>46.45</v>
      </c>
      <c r="U56" s="171">
        <f t="shared" si="1"/>
        <v>8.0555555555555602E-2</v>
      </c>
      <c r="V56" s="172">
        <f t="shared" si="2"/>
        <v>24.025862068965505</v>
      </c>
      <c r="W56" s="38">
        <f t="shared" si="3"/>
        <v>1.6666666666666607E-2</v>
      </c>
    </row>
    <row r="57" spans="1:23" x14ac:dyDescent="0.25">
      <c r="A57" s="54"/>
      <c r="B57" s="1718"/>
      <c r="C57" s="343">
        <v>30</v>
      </c>
      <c r="D57" s="345"/>
      <c r="E57" s="65">
        <v>0.69444444444444453</v>
      </c>
      <c r="F57" s="65">
        <v>0.70277777777777795</v>
      </c>
      <c r="G57" s="65">
        <v>0.71458333333333357</v>
      </c>
      <c r="H57" s="65">
        <v>0.71805555555555578</v>
      </c>
      <c r="I57" s="65">
        <v>0.72152777777777799</v>
      </c>
      <c r="J57" s="65">
        <v>0.72569444444444464</v>
      </c>
      <c r="K57" s="65">
        <v>0.73402777777777795</v>
      </c>
      <c r="L57" s="65">
        <v>0.7381944444444446</v>
      </c>
      <c r="M57" s="65">
        <v>0.7465277777777779</v>
      </c>
      <c r="N57" s="65">
        <v>0.75069444444444455</v>
      </c>
      <c r="O57" s="65">
        <v>0.75416666666666676</v>
      </c>
      <c r="P57" s="65">
        <v>0.75763888888888897</v>
      </c>
      <c r="Q57" s="65">
        <v>0.76805555555555571</v>
      </c>
      <c r="R57" s="65">
        <v>0.77500000000000013</v>
      </c>
      <c r="S57" s="258"/>
      <c r="T57" s="170">
        <f t="shared" si="5"/>
        <v>46.45</v>
      </c>
      <c r="U57" s="171">
        <f t="shared" si="1"/>
        <v>8.0555555555555602E-2</v>
      </c>
      <c r="V57" s="172">
        <f t="shared" si="2"/>
        <v>24.025862068965505</v>
      </c>
      <c r="W57" s="38">
        <f t="shared" si="3"/>
        <v>1.6666666666666607E-2</v>
      </c>
    </row>
    <row r="58" spans="1:23" x14ac:dyDescent="0.25">
      <c r="A58" s="54"/>
      <c r="B58" s="1718"/>
      <c r="C58" s="343">
        <v>31</v>
      </c>
      <c r="D58" s="345"/>
      <c r="E58" s="65">
        <v>0.71111111111111114</v>
      </c>
      <c r="F58" s="65">
        <v>0.71944444444444455</v>
      </c>
      <c r="G58" s="65">
        <v>0.73125000000000018</v>
      </c>
      <c r="H58" s="65">
        <v>0.73472222222222239</v>
      </c>
      <c r="I58" s="65">
        <v>0.7381944444444446</v>
      </c>
      <c r="J58" s="65">
        <v>0.74236111111111125</v>
      </c>
      <c r="K58" s="65">
        <v>0.75069444444444455</v>
      </c>
      <c r="L58" s="65">
        <v>0.7548611111111112</v>
      </c>
      <c r="M58" s="65">
        <v>0.76319444444444451</v>
      </c>
      <c r="N58" s="65">
        <v>0.76736111111111116</v>
      </c>
      <c r="O58" s="65">
        <v>0.77083333333333337</v>
      </c>
      <c r="P58" s="65">
        <v>0.77430555555555558</v>
      </c>
      <c r="Q58" s="65">
        <v>0.78472222222222232</v>
      </c>
      <c r="R58" s="65">
        <v>0.79166666666666674</v>
      </c>
      <c r="S58" s="258"/>
      <c r="T58" s="170">
        <f t="shared" si="5"/>
        <v>46.45</v>
      </c>
      <c r="U58" s="171">
        <f t="shared" si="1"/>
        <v>8.0555555555555602E-2</v>
      </c>
      <c r="V58" s="172">
        <f t="shared" si="2"/>
        <v>24.025862068965505</v>
      </c>
      <c r="W58" s="38">
        <f t="shared" si="3"/>
        <v>1.6666666666666607E-2</v>
      </c>
    </row>
    <row r="59" spans="1:23" x14ac:dyDescent="0.25">
      <c r="A59" s="54"/>
      <c r="B59" s="1718"/>
      <c r="C59" s="343">
        <v>32</v>
      </c>
      <c r="D59" s="345"/>
      <c r="E59" s="65">
        <v>0.72916666666666663</v>
      </c>
      <c r="F59" s="65">
        <v>0.73750000000000004</v>
      </c>
      <c r="G59" s="65">
        <v>0.74930555555555567</v>
      </c>
      <c r="H59" s="65">
        <v>0.75277777777777788</v>
      </c>
      <c r="I59" s="65">
        <v>0.75625000000000009</v>
      </c>
      <c r="J59" s="65">
        <v>0.76041666666666674</v>
      </c>
      <c r="K59" s="65">
        <v>0.76875000000000004</v>
      </c>
      <c r="L59" s="65">
        <v>0.7729166666666667</v>
      </c>
      <c r="M59" s="65">
        <v>0.78125</v>
      </c>
      <c r="N59" s="65">
        <v>0.78541666666666665</v>
      </c>
      <c r="O59" s="65">
        <v>0.78888888888888886</v>
      </c>
      <c r="P59" s="65">
        <v>0.79236111111111107</v>
      </c>
      <c r="Q59" s="65">
        <v>0.80277777777777781</v>
      </c>
      <c r="R59" s="65">
        <v>0.80972222222222223</v>
      </c>
      <c r="S59" s="258"/>
      <c r="T59" s="170">
        <f t="shared" si="5"/>
        <v>46.45</v>
      </c>
      <c r="U59" s="171">
        <f t="shared" si="1"/>
        <v>8.0555555555555602E-2</v>
      </c>
      <c r="V59" s="172">
        <f t="shared" si="2"/>
        <v>24.025862068965505</v>
      </c>
      <c r="W59" s="38">
        <f t="shared" si="3"/>
        <v>1.8055555555555491E-2</v>
      </c>
    </row>
    <row r="60" spans="1:23" x14ac:dyDescent="0.25">
      <c r="A60" s="54"/>
      <c r="B60" s="1718"/>
      <c r="C60" s="343">
        <v>33</v>
      </c>
      <c r="D60" s="345"/>
      <c r="E60" s="65">
        <v>0.74861111111111101</v>
      </c>
      <c r="F60" s="65">
        <v>0.75694444444444442</v>
      </c>
      <c r="G60" s="65">
        <v>0.76875000000000004</v>
      </c>
      <c r="H60" s="65">
        <v>0.77222222222222225</v>
      </c>
      <c r="I60" s="65">
        <v>0.77569444444444446</v>
      </c>
      <c r="J60" s="65">
        <v>0.77986111111111112</v>
      </c>
      <c r="K60" s="65">
        <v>0.78819444444444442</v>
      </c>
      <c r="L60" s="65">
        <v>0.79236111111111107</v>
      </c>
      <c r="M60" s="65">
        <v>0.80069444444444438</v>
      </c>
      <c r="N60" s="65">
        <v>0.80486111111111103</v>
      </c>
      <c r="O60" s="65">
        <v>0.80833333333333324</v>
      </c>
      <c r="P60" s="65">
        <v>0.81180555555555545</v>
      </c>
      <c r="Q60" s="65">
        <v>0.82222222222222219</v>
      </c>
      <c r="R60" s="65">
        <v>0.82916666666666661</v>
      </c>
      <c r="S60" s="258"/>
      <c r="T60" s="170">
        <f t="shared" si="5"/>
        <v>46.45</v>
      </c>
      <c r="U60" s="171">
        <f t="shared" si="1"/>
        <v>8.0555555555555602E-2</v>
      </c>
      <c r="V60" s="172">
        <f t="shared" si="2"/>
        <v>24.025862068965505</v>
      </c>
      <c r="W60" s="38">
        <f t="shared" si="3"/>
        <v>1.9444444444444375E-2</v>
      </c>
    </row>
    <row r="61" spans="1:23" x14ac:dyDescent="0.25">
      <c r="A61" s="54"/>
      <c r="B61" s="1718"/>
      <c r="C61" s="343">
        <v>34</v>
      </c>
      <c r="D61" s="345"/>
      <c r="E61" s="65">
        <v>0.76805555555555538</v>
      </c>
      <c r="F61" s="65">
        <v>0.7763888888888888</v>
      </c>
      <c r="G61" s="65">
        <v>0.78819444444444442</v>
      </c>
      <c r="H61" s="65">
        <v>0.79166666666666663</v>
      </c>
      <c r="I61" s="65">
        <v>0.79513888888888884</v>
      </c>
      <c r="J61" s="65">
        <v>0.79930555555555549</v>
      </c>
      <c r="K61" s="65">
        <v>0.8076388888888888</v>
      </c>
      <c r="L61" s="65">
        <v>0.81180555555555545</v>
      </c>
      <c r="M61" s="65">
        <v>0.82013888888888875</v>
      </c>
      <c r="N61" s="65">
        <v>0.8243055555555554</v>
      </c>
      <c r="O61" s="65">
        <v>0.82777777777777761</v>
      </c>
      <c r="P61" s="65">
        <v>0.83124999999999982</v>
      </c>
      <c r="Q61" s="65">
        <v>0.84166666666666656</v>
      </c>
      <c r="R61" s="65">
        <v>0.84861111111111098</v>
      </c>
      <c r="S61" s="258"/>
      <c r="T61" s="170">
        <f t="shared" si="5"/>
        <v>46.45</v>
      </c>
      <c r="U61" s="171">
        <f t="shared" ref="U61" si="6">+R61-E61</f>
        <v>8.0555555555555602E-2</v>
      </c>
      <c r="V61" s="172">
        <f t="shared" si="2"/>
        <v>24.025862068965505</v>
      </c>
      <c r="W61" s="38">
        <f t="shared" si="3"/>
        <v>1.9444444444444375E-2</v>
      </c>
    </row>
    <row r="62" spans="1:23" x14ac:dyDescent="0.25">
      <c r="A62" s="54"/>
      <c r="B62" s="1718"/>
      <c r="C62" s="346">
        <v>35</v>
      </c>
      <c r="D62" s="345"/>
      <c r="E62" s="65">
        <v>0.78749999999999976</v>
      </c>
      <c r="F62" s="65">
        <v>0.79583333333333317</v>
      </c>
      <c r="G62" s="65">
        <v>0.8076388888888888</v>
      </c>
      <c r="H62" s="65">
        <v>0.81111111111111101</v>
      </c>
      <c r="I62" s="65">
        <v>0.81458333333333321</v>
      </c>
      <c r="J62" s="65">
        <v>0.81874999999999987</v>
      </c>
      <c r="K62" s="65">
        <v>0.82708333333333317</v>
      </c>
      <c r="L62" s="65">
        <v>0.83124999999999982</v>
      </c>
      <c r="M62" s="65">
        <v>0.83958333333333313</v>
      </c>
      <c r="N62" s="65">
        <v>0.84374999999999978</v>
      </c>
      <c r="O62" s="65">
        <v>0.84722222222222199</v>
      </c>
      <c r="P62" s="65">
        <v>0.8506944444444442</v>
      </c>
      <c r="Q62" s="65">
        <v>0.86111111111111094</v>
      </c>
      <c r="R62" s="65">
        <v>0.86805555555555536</v>
      </c>
      <c r="S62" s="258"/>
      <c r="T62" s="170">
        <f t="shared" si="5"/>
        <v>46.45</v>
      </c>
      <c r="U62" s="171">
        <f t="shared" ref="U62:U71" si="7">+R62-E62</f>
        <v>8.0555555555555602E-2</v>
      </c>
      <c r="V62" s="172">
        <f t="shared" ref="V62:V71" si="8">60*$I$77/(U62*60*24)</f>
        <v>24.025862068965505</v>
      </c>
      <c r="W62" s="38">
        <f t="shared" si="3"/>
        <v>1.9444444444444375E-2</v>
      </c>
    </row>
    <row r="63" spans="1:23" x14ac:dyDescent="0.25">
      <c r="A63" s="54"/>
      <c r="B63" s="1721"/>
      <c r="C63" s="343">
        <v>36</v>
      </c>
      <c r="D63" s="345"/>
      <c r="E63" s="65">
        <v>0.80694444444444413</v>
      </c>
      <c r="F63" s="65">
        <v>0.81527777777777755</v>
      </c>
      <c r="G63" s="65">
        <v>0.82708333333333317</v>
      </c>
      <c r="H63" s="65">
        <v>0.83055555555555538</v>
      </c>
      <c r="I63" s="65">
        <v>0.83402777777777759</v>
      </c>
      <c r="J63" s="65">
        <v>0.83819444444444424</v>
      </c>
      <c r="K63" s="65">
        <v>0.84652777777777755</v>
      </c>
      <c r="L63" s="65">
        <v>0.8506944444444442</v>
      </c>
      <c r="M63" s="65">
        <v>0.8590277777777775</v>
      </c>
      <c r="N63" s="65">
        <v>0.86319444444444415</v>
      </c>
      <c r="O63" s="65">
        <v>0.86666666666666636</v>
      </c>
      <c r="P63" s="65">
        <v>0.87013888888888857</v>
      </c>
      <c r="Q63" s="65">
        <v>0.88055555555555531</v>
      </c>
      <c r="R63" s="65">
        <v>0.88749999999999973</v>
      </c>
      <c r="S63" s="258"/>
      <c r="T63" s="170">
        <f t="shared" si="5"/>
        <v>46.45</v>
      </c>
      <c r="U63" s="171">
        <f t="shared" si="7"/>
        <v>8.0555555555555602E-2</v>
      </c>
      <c r="V63" s="172">
        <f t="shared" si="8"/>
        <v>24.025862068965505</v>
      </c>
      <c r="W63" s="38">
        <f t="shared" si="3"/>
        <v>1.9444444444444375E-2</v>
      </c>
    </row>
    <row r="64" spans="1:23" x14ac:dyDescent="0.25">
      <c r="A64" s="54"/>
      <c r="B64" s="1721"/>
      <c r="C64" s="346">
        <v>37</v>
      </c>
      <c r="D64" s="345"/>
      <c r="E64" s="65">
        <v>0.82638888888888851</v>
      </c>
      <c r="F64" s="65">
        <v>0.83472222222222192</v>
      </c>
      <c r="G64" s="65">
        <v>0.84652777777777755</v>
      </c>
      <c r="H64" s="65">
        <v>0.84999999999999976</v>
      </c>
      <c r="I64" s="65">
        <v>0.85347222222222197</v>
      </c>
      <c r="J64" s="65">
        <v>0.85763888888888862</v>
      </c>
      <c r="K64" s="65">
        <v>0.86597222222222192</v>
      </c>
      <c r="L64" s="65">
        <v>0.87013888888888857</v>
      </c>
      <c r="M64" s="65">
        <v>0.87847222222222188</v>
      </c>
      <c r="N64" s="65">
        <v>0.88263888888888853</v>
      </c>
      <c r="O64" s="65">
        <v>0.88611111111111074</v>
      </c>
      <c r="P64" s="65">
        <v>0.88958333333333295</v>
      </c>
      <c r="Q64" s="65">
        <v>0.89999999999999969</v>
      </c>
      <c r="R64" s="65">
        <v>0.90694444444444411</v>
      </c>
      <c r="S64" s="258"/>
      <c r="T64" s="170">
        <f t="shared" si="5"/>
        <v>46.45</v>
      </c>
      <c r="U64" s="171">
        <f t="shared" si="7"/>
        <v>8.0555555555555602E-2</v>
      </c>
      <c r="V64" s="172">
        <f t="shared" si="8"/>
        <v>24.025862068965505</v>
      </c>
      <c r="W64" s="38">
        <f t="shared" si="3"/>
        <v>1.9444444444444375E-2</v>
      </c>
    </row>
    <row r="65" spans="1:23" x14ac:dyDescent="0.25">
      <c r="A65" s="54"/>
      <c r="B65" s="1721"/>
      <c r="C65" s="343">
        <v>38</v>
      </c>
      <c r="D65" s="345"/>
      <c r="E65" s="65">
        <v>0.84583333333333288</v>
      </c>
      <c r="F65" s="65">
        <v>0.8541666666666663</v>
      </c>
      <c r="G65" s="65">
        <v>0.86597222222222192</v>
      </c>
      <c r="H65" s="65">
        <v>0.86944444444444413</v>
      </c>
      <c r="I65" s="65">
        <v>0.87291666666666634</v>
      </c>
      <c r="J65" s="65">
        <v>0.87708333333333299</v>
      </c>
      <c r="K65" s="65">
        <v>0.8854166666666663</v>
      </c>
      <c r="L65" s="65">
        <v>0.88958333333333295</v>
      </c>
      <c r="M65" s="65">
        <v>0.89791666666666625</v>
      </c>
      <c r="N65" s="65">
        <v>0.9020833333333329</v>
      </c>
      <c r="O65" s="65">
        <v>0.90555555555555511</v>
      </c>
      <c r="P65" s="65">
        <v>0.90902777777777732</v>
      </c>
      <c r="Q65" s="65">
        <v>0.91944444444444406</v>
      </c>
      <c r="R65" s="65">
        <v>0.92638888888888848</v>
      </c>
      <c r="S65" s="258"/>
      <c r="T65" s="170">
        <f t="shared" si="5"/>
        <v>46.45</v>
      </c>
      <c r="U65" s="171">
        <f t="shared" si="7"/>
        <v>8.0555555555555602E-2</v>
      </c>
      <c r="V65" s="172">
        <f t="shared" si="8"/>
        <v>24.025862068965505</v>
      </c>
      <c r="W65" s="38">
        <f t="shared" si="3"/>
        <v>1.9444444444444375E-2</v>
      </c>
    </row>
    <row r="66" spans="1:23" ht="15.75" thickBot="1" x14ac:dyDescent="0.3">
      <c r="A66" s="54"/>
      <c r="B66" s="1721"/>
      <c r="C66" s="346">
        <v>39</v>
      </c>
      <c r="D66" s="347"/>
      <c r="E66" s="68">
        <v>0.86527777777777726</v>
      </c>
      <c r="F66" s="68">
        <v>0.87361111111111067</v>
      </c>
      <c r="G66" s="68">
        <v>0.8854166666666663</v>
      </c>
      <c r="H66" s="68">
        <v>0.88888888888888851</v>
      </c>
      <c r="I66" s="68">
        <v>0.89236111111111072</v>
      </c>
      <c r="J66" s="68">
        <v>0.89652777777777737</v>
      </c>
      <c r="K66" s="68">
        <v>0.90486111111111067</v>
      </c>
      <c r="L66" s="68">
        <v>0.90902777777777732</v>
      </c>
      <c r="M66" s="68">
        <v>0.91736111111111063</v>
      </c>
      <c r="N66" s="68">
        <v>0.92152777777777728</v>
      </c>
      <c r="O66" s="68">
        <v>0.92499999999999949</v>
      </c>
      <c r="P66" s="68">
        <v>0.9284722222222217</v>
      </c>
      <c r="Q66" s="68">
        <v>0.93888888888888844</v>
      </c>
      <c r="R66" s="68">
        <v>0.94583333333333286</v>
      </c>
      <c r="S66" s="748"/>
      <c r="T66" s="175">
        <f t="shared" si="5"/>
        <v>46.45</v>
      </c>
      <c r="U66" s="176">
        <f t="shared" si="7"/>
        <v>8.0555555555555602E-2</v>
      </c>
      <c r="V66" s="177">
        <f t="shared" si="8"/>
        <v>24.025862068965505</v>
      </c>
      <c r="W66" s="42">
        <f t="shared" si="3"/>
        <v>1.9444444444444375E-2</v>
      </c>
    </row>
    <row r="67" spans="1:23" x14ac:dyDescent="0.25">
      <c r="A67" s="54"/>
      <c r="B67" s="1721"/>
      <c r="C67" s="348">
        <v>40</v>
      </c>
      <c r="D67" s="349"/>
      <c r="E67" s="62">
        <v>0.90138888888888802</v>
      </c>
      <c r="F67" s="62">
        <v>0.90833333333333244</v>
      </c>
      <c r="G67" s="62">
        <v>0.91805555555555463</v>
      </c>
      <c r="H67" s="62">
        <v>0.92152777777777684</v>
      </c>
      <c r="I67" s="62">
        <v>0.92499999999999905</v>
      </c>
      <c r="J67" s="62">
        <v>0.92847222222222126</v>
      </c>
      <c r="K67" s="62">
        <v>0.93541666666666567</v>
      </c>
      <c r="L67" s="62">
        <v>0.93888888888888788</v>
      </c>
      <c r="M67" s="62">
        <v>0.9458333333333323</v>
      </c>
      <c r="N67" s="62">
        <v>0.94861111111111007</v>
      </c>
      <c r="O67" s="62">
        <v>0.95138888888888784</v>
      </c>
      <c r="P67" s="62">
        <v>0.95486111111111005</v>
      </c>
      <c r="Q67" s="62">
        <v>0.96319444444444335</v>
      </c>
      <c r="R67" s="62">
        <v>0.96874999999999889</v>
      </c>
      <c r="S67" s="255"/>
      <c r="T67" s="167">
        <f t="shared" si="5"/>
        <v>46.45</v>
      </c>
      <c r="U67" s="168">
        <f t="shared" si="7"/>
        <v>6.7361111111110872E-2</v>
      </c>
      <c r="V67" s="169">
        <f t="shared" si="8"/>
        <v>28.731958762886702</v>
      </c>
      <c r="W67" s="80">
        <f t="shared" si="3"/>
        <v>3.6111111111110761E-2</v>
      </c>
    </row>
    <row r="68" spans="1:23" x14ac:dyDescent="0.25">
      <c r="A68" s="54"/>
      <c r="B68" s="1721"/>
      <c r="C68" s="346">
        <v>41</v>
      </c>
      <c r="D68" s="345"/>
      <c r="E68" s="65">
        <v>0.9291666666666657</v>
      </c>
      <c r="F68" s="65">
        <v>0.93611111111111012</v>
      </c>
      <c r="G68" s="65">
        <v>0.9458333333333323</v>
      </c>
      <c r="H68" s="65">
        <v>0.94930555555555451</v>
      </c>
      <c r="I68" s="65">
        <v>0.95277777777777672</v>
      </c>
      <c r="J68" s="65">
        <v>0.95624999999999893</v>
      </c>
      <c r="K68" s="65">
        <v>0.96319444444444335</v>
      </c>
      <c r="L68" s="65">
        <v>0.96666666666666556</v>
      </c>
      <c r="M68" s="65">
        <v>0.97361111111110998</v>
      </c>
      <c r="N68" s="65">
        <v>0.97638888888888775</v>
      </c>
      <c r="O68" s="65">
        <v>0.97916666666666552</v>
      </c>
      <c r="P68" s="65">
        <v>0.98263888888888773</v>
      </c>
      <c r="Q68" s="65">
        <v>0.99097222222222103</v>
      </c>
      <c r="R68" s="65">
        <v>0.99652777777777657</v>
      </c>
      <c r="S68" s="258"/>
      <c r="T68" s="170">
        <f t="shared" si="5"/>
        <v>46.45</v>
      </c>
      <c r="U68" s="171">
        <f t="shared" si="7"/>
        <v>6.7361111111110872E-2</v>
      </c>
      <c r="V68" s="172">
        <f t="shared" si="8"/>
        <v>28.731958762886702</v>
      </c>
      <c r="W68" s="38">
        <f t="shared" si="3"/>
        <v>2.7777777777777679E-2</v>
      </c>
    </row>
    <row r="69" spans="1:23" x14ac:dyDescent="0.25">
      <c r="A69" s="54"/>
      <c r="B69" s="1721"/>
      <c r="C69" s="343">
        <v>42</v>
      </c>
      <c r="D69" s="345"/>
      <c r="E69" s="65">
        <v>0.95694444444444338</v>
      </c>
      <c r="F69" s="65">
        <v>0.9638888888888878</v>
      </c>
      <c r="G69" s="65">
        <v>0.97361111111110998</v>
      </c>
      <c r="H69" s="65">
        <v>0.97708333333333219</v>
      </c>
      <c r="I69" s="65">
        <v>0.9805555555555544</v>
      </c>
      <c r="J69" s="65">
        <v>0.98402777777777661</v>
      </c>
      <c r="K69" s="65">
        <v>0.99097222222222103</v>
      </c>
      <c r="L69" s="65">
        <v>0.99444444444444324</v>
      </c>
      <c r="M69" s="65">
        <v>1.0013888888888878</v>
      </c>
      <c r="N69" s="65">
        <v>1.0041666666666655</v>
      </c>
      <c r="O69" s="65">
        <v>1.0069444444444433</v>
      </c>
      <c r="P69" s="65">
        <v>1.0104166666666656</v>
      </c>
      <c r="Q69" s="65">
        <v>1.0187499999999989</v>
      </c>
      <c r="R69" s="65">
        <v>1.0243055555555545</v>
      </c>
      <c r="S69" s="258"/>
      <c r="T69" s="170">
        <f t="shared" si="5"/>
        <v>46.45</v>
      </c>
      <c r="U69" s="171">
        <f t="shared" si="7"/>
        <v>6.7361111111111094E-2</v>
      </c>
      <c r="V69" s="172">
        <f t="shared" si="8"/>
        <v>28.731958762886602</v>
      </c>
      <c r="W69" s="38">
        <f t="shared" si="3"/>
        <v>2.7777777777777679E-2</v>
      </c>
    </row>
    <row r="70" spans="1:23" x14ac:dyDescent="0.25">
      <c r="A70" s="54"/>
      <c r="B70" s="1721"/>
      <c r="C70" s="346">
        <v>43</v>
      </c>
      <c r="D70" s="345"/>
      <c r="E70" s="65">
        <v>0.98472222222222106</v>
      </c>
      <c r="F70" s="65">
        <v>0.99166666666666548</v>
      </c>
      <c r="G70" s="65">
        <v>1.0013888888888878</v>
      </c>
      <c r="H70" s="65">
        <v>1.0048611111111101</v>
      </c>
      <c r="I70" s="65">
        <v>1.0083333333333324</v>
      </c>
      <c r="J70" s="65">
        <v>1.0118055555555547</v>
      </c>
      <c r="K70" s="65">
        <v>1.0187499999999992</v>
      </c>
      <c r="L70" s="65">
        <v>1.0222222222222215</v>
      </c>
      <c r="M70" s="65">
        <v>1.0291666666666659</v>
      </c>
      <c r="N70" s="65">
        <v>1.0319444444444437</v>
      </c>
      <c r="O70" s="65">
        <v>1.0347222222222214</v>
      </c>
      <c r="P70" s="65">
        <v>1.0381944444444438</v>
      </c>
      <c r="Q70" s="65">
        <v>1.0465277777777771</v>
      </c>
      <c r="R70" s="65">
        <v>1.0520833333333326</v>
      </c>
      <c r="S70" s="258"/>
      <c r="T70" s="170">
        <f t="shared" si="5"/>
        <v>46.45</v>
      </c>
      <c r="U70" s="171">
        <f t="shared" si="7"/>
        <v>6.7361111111111538E-2</v>
      </c>
      <c r="V70" s="172">
        <f t="shared" si="8"/>
        <v>28.731958762886414</v>
      </c>
      <c r="W70" s="38">
        <f t="shared" si="3"/>
        <v>2.7777777777777679E-2</v>
      </c>
    </row>
    <row r="71" spans="1:23" ht="15.75" thickBot="1" x14ac:dyDescent="0.3">
      <c r="A71" s="54"/>
      <c r="B71" s="1734"/>
      <c r="C71" s="350">
        <v>44</v>
      </c>
      <c r="D71" s="351"/>
      <c r="E71" s="71">
        <v>1.0069444444444444</v>
      </c>
      <c r="F71" s="71">
        <v>1.0138888888888888</v>
      </c>
      <c r="G71" s="71">
        <v>1.023611111111111</v>
      </c>
      <c r="H71" s="71">
        <v>1.0270833333333333</v>
      </c>
      <c r="I71" s="71">
        <v>1.0305555555555557</v>
      </c>
      <c r="J71" s="71">
        <v>1.034027777777778</v>
      </c>
      <c r="K71" s="71">
        <v>1.0409722222222224</v>
      </c>
      <c r="L71" s="71">
        <v>1.0444444444444447</v>
      </c>
      <c r="M71" s="71">
        <v>1.0513888888888892</v>
      </c>
      <c r="N71" s="71">
        <v>1.0541666666666669</v>
      </c>
      <c r="O71" s="71">
        <v>1.0569444444444447</v>
      </c>
      <c r="P71" s="71">
        <v>1.060416666666667</v>
      </c>
      <c r="Q71" s="71">
        <v>1.0687500000000003</v>
      </c>
      <c r="R71" s="71">
        <v>1.0743055555555558</v>
      </c>
      <c r="S71" s="264"/>
      <c r="T71" s="179">
        <f t="shared" si="5"/>
        <v>46.45</v>
      </c>
      <c r="U71" s="363">
        <f t="shared" si="7"/>
        <v>6.7361111111111427E-2</v>
      </c>
      <c r="V71" s="199">
        <f t="shared" si="8"/>
        <v>28.731958762886464</v>
      </c>
      <c r="W71" s="82">
        <f t="shared" si="3"/>
        <v>2.2222222222223365E-2</v>
      </c>
    </row>
    <row r="72" spans="1:23" x14ac:dyDescent="0.25">
      <c r="B72" s="54"/>
    </row>
    <row r="73" spans="1:23" x14ac:dyDescent="0.25">
      <c r="T73" s="54"/>
      <c r="U73" s="54"/>
      <c r="V73" s="54"/>
    </row>
    <row r="74" spans="1:23" x14ac:dyDescent="0.25">
      <c r="C74" s="180" t="s">
        <v>31</v>
      </c>
      <c r="D74" s="180"/>
      <c r="E74" s="181"/>
      <c r="F74" s="181"/>
      <c r="G74" s="182"/>
      <c r="H74" s="182"/>
      <c r="I74" s="183">
        <v>39</v>
      </c>
      <c r="J74" s="181"/>
    </row>
    <row r="75" spans="1:23" x14ac:dyDescent="0.25">
      <c r="C75" s="180" t="s">
        <v>32</v>
      </c>
      <c r="D75" s="180"/>
      <c r="E75" s="181"/>
      <c r="F75" s="181"/>
      <c r="G75" s="182"/>
      <c r="H75" s="182"/>
      <c r="I75" s="183">
        <v>5</v>
      </c>
      <c r="J75" s="181"/>
    </row>
    <row r="76" spans="1:23" x14ac:dyDescent="0.25">
      <c r="C76" s="180" t="s">
        <v>33</v>
      </c>
      <c r="D76" s="180"/>
      <c r="E76" s="181"/>
      <c r="F76" s="181"/>
      <c r="G76" s="182"/>
      <c r="H76" s="182"/>
      <c r="I76" s="183">
        <f>+I74+I75</f>
        <v>44</v>
      </c>
      <c r="J76" s="181"/>
    </row>
    <row r="77" spans="1:23" x14ac:dyDescent="0.25">
      <c r="C77" s="180" t="s">
        <v>34</v>
      </c>
      <c r="D77" s="180"/>
      <c r="E77" s="181"/>
      <c r="F77" s="181"/>
      <c r="G77" s="182"/>
      <c r="H77" s="182"/>
      <c r="I77" s="352">
        <f>+T26</f>
        <v>46.45</v>
      </c>
      <c r="K77" s="181" t="s">
        <v>35</v>
      </c>
    </row>
    <row r="78" spans="1:23" x14ac:dyDescent="0.25">
      <c r="C78" s="150" t="s">
        <v>36</v>
      </c>
      <c r="D78" s="150"/>
      <c r="E78" s="151"/>
      <c r="F78" s="151"/>
      <c r="G78" s="151"/>
      <c r="H78" s="151"/>
      <c r="I78" s="352">
        <v>66</v>
      </c>
      <c r="K78" s="181" t="s">
        <v>35</v>
      </c>
    </row>
  </sheetData>
  <sortState xmlns:xlrd2="http://schemas.microsoft.com/office/spreadsheetml/2017/richdata2" ref="F75:G150">
    <sortCondition ref="F75:F150"/>
  </sortState>
  <mergeCells count="13">
    <mergeCell ref="B26:D26"/>
    <mergeCell ref="B27:W27"/>
    <mergeCell ref="B28:B71"/>
    <mergeCell ref="B16:W20"/>
    <mergeCell ref="B23:C23"/>
    <mergeCell ref="D23:Q23"/>
    <mergeCell ref="R23:S23"/>
    <mergeCell ref="T23:T25"/>
    <mergeCell ref="U23:U26"/>
    <mergeCell ref="V23:V26"/>
    <mergeCell ref="W23:W26"/>
    <mergeCell ref="B24:D24"/>
    <mergeCell ref="B25:D2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W54"/>
  <sheetViews>
    <sheetView view="pageBreakPreview" zoomScale="70" zoomScaleNormal="60" zoomScaleSheetLayoutView="70" workbookViewId="0">
      <selection activeCell="F5" sqref="F5"/>
    </sheetView>
  </sheetViews>
  <sheetFormatPr baseColWidth="10" defaultRowHeight="17.25" customHeight="1" x14ac:dyDescent="0.25"/>
  <sheetData>
    <row r="2" spans="2:23" ht="17.25" customHeight="1" x14ac:dyDescent="0.25">
      <c r="B2" s="149" t="s">
        <v>0</v>
      </c>
      <c r="C2" s="150"/>
      <c r="D2" s="151"/>
      <c r="E2" s="151"/>
      <c r="F2" s="149" t="s">
        <v>1</v>
      </c>
      <c r="G2" s="151"/>
    </row>
    <row r="3" spans="2:23" ht="17.25" customHeight="1" x14ac:dyDescent="0.25">
      <c r="B3" s="152"/>
      <c r="C3" s="150"/>
      <c r="D3" s="151"/>
      <c r="E3" s="151"/>
      <c r="F3" s="153"/>
      <c r="G3" s="151"/>
    </row>
    <row r="4" spans="2:23" ht="17.25" customHeight="1" x14ac:dyDescent="0.25">
      <c r="B4" s="154" t="s">
        <v>2</v>
      </c>
      <c r="C4" s="150"/>
      <c r="D4" s="151"/>
      <c r="E4" s="151"/>
      <c r="F4" s="153">
        <v>200</v>
      </c>
      <c r="G4" s="151"/>
    </row>
    <row r="5" spans="2:23" ht="17.25" customHeight="1" x14ac:dyDescent="0.25">
      <c r="B5" s="150" t="s">
        <v>3</v>
      </c>
      <c r="C5" s="150"/>
      <c r="D5" s="151"/>
      <c r="E5" s="151"/>
      <c r="F5" s="5" t="s">
        <v>403</v>
      </c>
      <c r="G5" s="151"/>
    </row>
    <row r="6" spans="2:23" ht="17.25" customHeight="1" x14ac:dyDescent="0.25">
      <c r="B6" s="150" t="s">
        <v>4</v>
      </c>
      <c r="C6" s="150"/>
      <c r="D6" s="151"/>
      <c r="E6" s="151"/>
      <c r="F6" s="153" t="s">
        <v>39</v>
      </c>
      <c r="G6" s="151"/>
    </row>
    <row r="7" spans="2:23" ht="17.25" customHeight="1" x14ac:dyDescent="0.25">
      <c r="B7" s="150" t="s">
        <v>6</v>
      </c>
      <c r="C7" s="155"/>
      <c r="D7" s="156"/>
      <c r="E7" s="151"/>
      <c r="F7" s="153">
        <v>234</v>
      </c>
      <c r="G7" s="151"/>
    </row>
    <row r="8" spans="2:23" ht="17.25" customHeight="1" x14ac:dyDescent="0.25">
      <c r="B8" s="150" t="s">
        <v>7</v>
      </c>
      <c r="C8" s="150"/>
      <c r="D8" s="151"/>
      <c r="E8" s="151"/>
      <c r="F8" s="154" t="s">
        <v>106</v>
      </c>
      <c r="G8" s="151"/>
    </row>
    <row r="9" spans="2:23" ht="17.25" customHeight="1" x14ac:dyDescent="0.25">
      <c r="B9" s="150" t="s">
        <v>9</v>
      </c>
      <c r="C9" s="150"/>
      <c r="D9" s="151"/>
      <c r="E9" s="151"/>
      <c r="F9" s="153">
        <v>234</v>
      </c>
      <c r="G9" s="151"/>
    </row>
    <row r="10" spans="2:23" ht="17.25" customHeight="1" x14ac:dyDescent="0.25">
      <c r="B10" s="150" t="s">
        <v>10</v>
      </c>
      <c r="C10" s="155"/>
      <c r="D10" s="156"/>
      <c r="E10" s="156"/>
      <c r="F10" s="149" t="s">
        <v>11</v>
      </c>
      <c r="G10" s="151"/>
    </row>
    <row r="11" spans="2:23" ht="17.25" customHeight="1" thickBot="1" x14ac:dyDescent="0.3"/>
    <row r="12" spans="2:23" ht="20.25" hidden="1" x14ac:dyDescent="0.25">
      <c r="B12" s="795"/>
    </row>
    <row r="13" spans="2:23" ht="15.75" hidden="1" thickBot="1" x14ac:dyDescent="0.3"/>
    <row r="14" spans="2:23" ht="87.75" customHeight="1" thickBot="1" x14ac:dyDescent="0.3">
      <c r="B14" s="1746" t="s">
        <v>345</v>
      </c>
      <c r="C14" s="1747"/>
      <c r="D14" s="1747"/>
      <c r="E14" s="1747"/>
      <c r="F14" s="1747"/>
      <c r="G14" s="1747"/>
      <c r="H14" s="1747"/>
      <c r="I14" s="1747"/>
      <c r="J14" s="1747"/>
      <c r="K14" s="1747"/>
      <c r="L14" s="1747"/>
      <c r="M14" s="1747"/>
      <c r="N14" s="1747"/>
      <c r="O14" s="1747"/>
      <c r="P14" s="1747"/>
      <c r="Q14" s="1747"/>
      <c r="R14" s="1747"/>
      <c r="S14" s="1747"/>
      <c r="T14" s="1747"/>
      <c r="U14" s="1747"/>
      <c r="V14" s="1747"/>
      <c r="W14" s="1748"/>
    </row>
    <row r="15" spans="2:23" s="12" customFormat="1" ht="17.25" customHeight="1" x14ac:dyDescent="0.25">
      <c r="B15" s="275"/>
      <c r="C15" s="364"/>
      <c r="D15" s="365"/>
      <c r="E15" s="283">
        <v>0</v>
      </c>
      <c r="F15" s="283">
        <v>8.3333333333333332E-3</v>
      </c>
      <c r="G15" s="283">
        <v>1.1805555555555555E-2</v>
      </c>
      <c r="H15" s="283">
        <v>3.472222222222222E-3</v>
      </c>
      <c r="I15" s="283">
        <v>3.472222222222222E-3</v>
      </c>
      <c r="J15" s="283">
        <v>4.1666666666666666E-3</v>
      </c>
      <c r="K15" s="283">
        <v>8.3333333333333332E-3</v>
      </c>
      <c r="L15" s="283">
        <v>4.1666666666666666E-3</v>
      </c>
      <c r="M15" s="283">
        <v>8.3333333333333332E-3</v>
      </c>
      <c r="N15" s="283">
        <v>4.1666666666666666E-3</v>
      </c>
      <c r="O15" s="283">
        <v>3.472222222222222E-3</v>
      </c>
      <c r="P15" s="283">
        <v>3.472222222222222E-3</v>
      </c>
      <c r="Q15" s="283">
        <v>1.0416666666666666E-2</v>
      </c>
      <c r="R15" s="283">
        <v>6.9444444444444441E-3</v>
      </c>
      <c r="S15" s="283">
        <f>SUM(E15:R15)</f>
        <v>8.0555555555555561E-2</v>
      </c>
    </row>
    <row r="16" spans="2:23" s="12" customFormat="1" ht="17.25" customHeight="1" thickBot="1" x14ac:dyDescent="0.3">
      <c r="B16" s="281">
        <v>2.7777777777777776E-2</v>
      </c>
      <c r="C16" s="281">
        <v>2.0833333333333332E-2</v>
      </c>
      <c r="D16" s="276"/>
      <c r="E16" s="283">
        <v>0</v>
      </c>
      <c r="F16" s="283">
        <v>6.9444444444444441E-3</v>
      </c>
      <c r="G16" s="283">
        <v>9.7222222222222224E-3</v>
      </c>
      <c r="H16" s="283">
        <v>3.472222222222222E-3</v>
      </c>
      <c r="I16" s="283">
        <v>3.472222222222222E-3</v>
      </c>
      <c r="J16" s="283">
        <v>3.472222222222222E-3</v>
      </c>
      <c r="K16" s="283">
        <v>6.9444444444444441E-3</v>
      </c>
      <c r="L16" s="283">
        <v>3.472222222222222E-3</v>
      </c>
      <c r="M16" s="283">
        <v>6.9444444444444441E-3</v>
      </c>
      <c r="N16" s="283">
        <v>2.7777777777777779E-3</v>
      </c>
      <c r="O16" s="283">
        <v>2.7777777777777779E-3</v>
      </c>
      <c r="P16" s="283">
        <v>3.472222222222222E-3</v>
      </c>
      <c r="Q16" s="283">
        <v>8.3333333333333332E-3</v>
      </c>
      <c r="R16" s="283">
        <v>5.5555555555555558E-3</v>
      </c>
      <c r="S16" s="283">
        <f>SUM(E16:R16)</f>
        <v>6.7361111111111108E-2</v>
      </c>
    </row>
    <row r="17" spans="1:23" ht="17.25" customHeight="1" thickBot="1" x14ac:dyDescent="0.3">
      <c r="B17" s="1574" t="s">
        <v>12</v>
      </c>
      <c r="C17" s="1575"/>
      <c r="D17" s="1574" t="s">
        <v>13</v>
      </c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6"/>
      <c r="S17" s="366"/>
      <c r="T17" s="1577" t="s">
        <v>24</v>
      </c>
      <c r="U17" s="1580" t="s">
        <v>25</v>
      </c>
      <c r="V17" s="1577" t="s">
        <v>26</v>
      </c>
      <c r="W17" s="1577" t="s">
        <v>49</v>
      </c>
    </row>
    <row r="18" spans="1:23" ht="77.25" customHeight="1" thickBot="1" x14ac:dyDescent="0.3">
      <c r="B18" s="1582" t="s">
        <v>15</v>
      </c>
      <c r="C18" s="1583"/>
      <c r="D18" s="1584"/>
      <c r="E18" s="266" t="s">
        <v>99</v>
      </c>
      <c r="F18" s="492" t="s">
        <v>78</v>
      </c>
      <c r="G18" s="492" t="s">
        <v>114</v>
      </c>
      <c r="H18" s="492" t="s">
        <v>80</v>
      </c>
      <c r="I18" s="682" t="s">
        <v>81</v>
      </c>
      <c r="J18" s="682" t="s">
        <v>20</v>
      </c>
      <c r="K18" s="682" t="s">
        <v>89</v>
      </c>
      <c r="L18" s="682" t="s">
        <v>53</v>
      </c>
      <c r="M18" s="682" t="s">
        <v>20</v>
      </c>
      <c r="N18" s="682" t="s">
        <v>81</v>
      </c>
      <c r="O18" s="682" t="s">
        <v>80</v>
      </c>
      <c r="P18" s="492" t="s">
        <v>114</v>
      </c>
      <c r="Q18" s="492" t="s">
        <v>78</v>
      </c>
      <c r="R18" s="266" t="s">
        <v>101</v>
      </c>
      <c r="S18" s="336" t="s">
        <v>56</v>
      </c>
      <c r="T18" s="1578"/>
      <c r="U18" s="1581"/>
      <c r="V18" s="1578"/>
      <c r="W18" s="1578"/>
    </row>
    <row r="19" spans="1:23" ht="17.25" customHeight="1" thickBot="1" x14ac:dyDescent="0.3">
      <c r="B19" s="1574" t="s">
        <v>28</v>
      </c>
      <c r="C19" s="1575"/>
      <c r="D19" s="1575"/>
      <c r="E19" s="337">
        <v>11</v>
      </c>
      <c r="F19" s="338">
        <v>5.82</v>
      </c>
      <c r="G19" s="338">
        <v>5.81</v>
      </c>
      <c r="H19" s="338">
        <v>3.21</v>
      </c>
      <c r="I19" s="338">
        <v>3.5</v>
      </c>
      <c r="J19" s="338">
        <v>2</v>
      </c>
      <c r="K19" s="338">
        <v>3.19</v>
      </c>
      <c r="L19" s="338">
        <v>0.7</v>
      </c>
      <c r="M19" s="338">
        <v>1.2</v>
      </c>
      <c r="N19" s="338">
        <v>2.5</v>
      </c>
      <c r="O19" s="338">
        <v>2</v>
      </c>
      <c r="P19" s="338">
        <v>3.5</v>
      </c>
      <c r="Q19" s="338">
        <v>3.21</v>
      </c>
      <c r="R19" s="362">
        <v>11</v>
      </c>
      <c r="S19" s="339">
        <v>11</v>
      </c>
      <c r="T19" s="1671"/>
      <c r="U19" s="1581"/>
      <c r="V19" s="1578"/>
      <c r="W19" s="1578"/>
    </row>
    <row r="20" spans="1:23" ht="17.25" customHeight="1" thickBot="1" x14ac:dyDescent="0.3">
      <c r="B20" s="1580" t="s">
        <v>29</v>
      </c>
      <c r="C20" s="1620"/>
      <c r="D20" s="1620"/>
      <c r="E20" s="163">
        <f>+E19</f>
        <v>11</v>
      </c>
      <c r="F20" s="340">
        <f t="shared" ref="F20:S20" si="0">+F19</f>
        <v>5.82</v>
      </c>
      <c r="G20" s="340">
        <f t="shared" si="0"/>
        <v>5.81</v>
      </c>
      <c r="H20" s="340">
        <f t="shared" si="0"/>
        <v>3.21</v>
      </c>
      <c r="I20" s="340">
        <f t="shared" si="0"/>
        <v>3.5</v>
      </c>
      <c r="J20" s="340">
        <f t="shared" si="0"/>
        <v>2</v>
      </c>
      <c r="K20" s="340">
        <f t="shared" si="0"/>
        <v>3.19</v>
      </c>
      <c r="L20" s="340">
        <f t="shared" si="0"/>
        <v>0.7</v>
      </c>
      <c r="M20" s="340">
        <f t="shared" si="0"/>
        <v>1.2</v>
      </c>
      <c r="N20" s="340">
        <f t="shared" si="0"/>
        <v>2.5</v>
      </c>
      <c r="O20" s="340">
        <f t="shared" si="0"/>
        <v>2</v>
      </c>
      <c r="P20" s="340">
        <f t="shared" si="0"/>
        <v>3.5</v>
      </c>
      <c r="Q20" s="340">
        <f t="shared" si="0"/>
        <v>3.21</v>
      </c>
      <c r="R20" s="340">
        <f t="shared" si="0"/>
        <v>11</v>
      </c>
      <c r="S20" s="341">
        <f t="shared" si="0"/>
        <v>11</v>
      </c>
      <c r="T20" s="342">
        <v>46.45</v>
      </c>
      <c r="U20" s="1581"/>
      <c r="V20" s="1578"/>
      <c r="W20" s="1578"/>
    </row>
    <row r="21" spans="1:23" ht="17.25" customHeight="1" thickBot="1" x14ac:dyDescent="0.3">
      <c r="B21" s="1640" t="s">
        <v>48</v>
      </c>
      <c r="C21" s="1607"/>
      <c r="D21" s="1607"/>
      <c r="E21" s="1607"/>
      <c r="F21" s="1607"/>
      <c r="G21" s="1607"/>
      <c r="H21" s="1607"/>
      <c r="I21" s="1607"/>
      <c r="J21" s="1607"/>
      <c r="K21" s="1607"/>
      <c r="L21" s="1607"/>
      <c r="M21" s="1607"/>
      <c r="N21" s="1607"/>
      <c r="O21" s="1607"/>
      <c r="P21" s="1607"/>
      <c r="Q21" s="1607"/>
      <c r="R21" s="1607"/>
      <c r="S21" s="1607"/>
      <c r="T21" s="1607"/>
      <c r="U21" s="1607"/>
      <c r="V21" s="1607"/>
      <c r="W21" s="1609"/>
    </row>
    <row r="22" spans="1:23" ht="17.25" customHeight="1" x14ac:dyDescent="0.25">
      <c r="A22" s="54"/>
      <c r="B22" s="1717" t="s">
        <v>30</v>
      </c>
      <c r="C22" s="367">
        <v>1</v>
      </c>
      <c r="D22" s="375"/>
      <c r="E22" s="129">
        <v>0.2166666666666667</v>
      </c>
      <c r="F22" s="62">
        <f>+E22+$F$16</f>
        <v>0.22361111111111115</v>
      </c>
      <c r="G22" s="62">
        <f>+F22+$G$16</f>
        <v>0.23333333333333336</v>
      </c>
      <c r="H22" s="62">
        <f>+G22+$H$16</f>
        <v>0.23680555555555557</v>
      </c>
      <c r="I22" s="62">
        <f>+H22+$I$16</f>
        <v>0.24027777777777778</v>
      </c>
      <c r="J22" s="62">
        <f>+I22+$J$16</f>
        <v>0.24374999999999999</v>
      </c>
      <c r="K22" s="62">
        <f>+J22+$K$16</f>
        <v>0.25069444444444444</v>
      </c>
      <c r="L22" s="62">
        <f>+K22+$L$16</f>
        <v>0.25416666666666665</v>
      </c>
      <c r="M22" s="62">
        <f>+L22+$M$16</f>
        <v>0.26111111111111107</v>
      </c>
      <c r="N22" s="62">
        <f>+M22+$N$16</f>
        <v>0.26388888888888884</v>
      </c>
      <c r="O22" s="62">
        <f>+N22+$O$16</f>
        <v>0.26666666666666661</v>
      </c>
      <c r="P22" s="62">
        <f>+O22+$P$16</f>
        <v>0.27013888888888882</v>
      </c>
      <c r="Q22" s="62">
        <f>+P22+$Q$16</f>
        <v>0.27847222222222218</v>
      </c>
      <c r="R22" s="46">
        <f>+Q22+$R$16</f>
        <v>0.28402777777777771</v>
      </c>
      <c r="S22" s="372"/>
      <c r="T22" s="167">
        <f>+T20</f>
        <v>46.45</v>
      </c>
      <c r="U22" s="168">
        <f t="shared" ref="U22:U47" si="1">+R22-E22</f>
        <v>6.7361111111111011E-2</v>
      </c>
      <c r="V22" s="169">
        <f t="shared" ref="V22:V48" si="2">60*$I$53/(U22*60*24)</f>
        <v>28.731958762886642</v>
      </c>
      <c r="W22" s="79"/>
    </row>
    <row r="23" spans="1:23" ht="17.25" customHeight="1" x14ac:dyDescent="0.25">
      <c r="A23" s="54"/>
      <c r="B23" s="1718"/>
      <c r="C23" s="368">
        <v>2</v>
      </c>
      <c r="D23" s="376"/>
      <c r="E23" s="133">
        <v>0.24444444444444449</v>
      </c>
      <c r="F23" s="65">
        <f>+E23+$F$15</f>
        <v>0.25277777777777782</v>
      </c>
      <c r="G23" s="65">
        <f>+F23+$G$15</f>
        <v>0.26458333333333339</v>
      </c>
      <c r="H23" s="65">
        <f>+G23+$H$15</f>
        <v>0.2680555555555556</v>
      </c>
      <c r="I23" s="65">
        <f>+H23+$I$15</f>
        <v>0.27152777777777781</v>
      </c>
      <c r="J23" s="65">
        <f>+I23+$J$15</f>
        <v>0.27569444444444446</v>
      </c>
      <c r="K23" s="65">
        <f>+J23+$K$15</f>
        <v>0.28402777777777782</v>
      </c>
      <c r="L23" s="65">
        <f>+K23+$L$15</f>
        <v>0.28819444444444448</v>
      </c>
      <c r="M23" s="65">
        <f>+L23+$M$15</f>
        <v>0.29652777777777783</v>
      </c>
      <c r="N23" s="65">
        <f>+M23+$N$15</f>
        <v>0.30069444444444449</v>
      </c>
      <c r="O23" s="65">
        <f>+N23+$O$15</f>
        <v>0.3041666666666667</v>
      </c>
      <c r="P23" s="65">
        <f>+O23+$P$15</f>
        <v>0.30763888888888891</v>
      </c>
      <c r="Q23" s="65">
        <f>+P23+$Q$15</f>
        <v>0.31805555555555559</v>
      </c>
      <c r="R23" s="50">
        <f>+Q23+$R$15</f>
        <v>0.32500000000000001</v>
      </c>
      <c r="S23" s="373"/>
      <c r="T23" s="170">
        <f>+T20</f>
        <v>46.45</v>
      </c>
      <c r="U23" s="171">
        <f t="shared" si="1"/>
        <v>8.0555555555555519E-2</v>
      </c>
      <c r="V23" s="172">
        <f t="shared" si="2"/>
        <v>24.02586206896553</v>
      </c>
      <c r="W23" s="38">
        <f t="shared" ref="W23:W47" si="3">+E23-E22</f>
        <v>2.777777777777779E-2</v>
      </c>
    </row>
    <row r="24" spans="1:23" ht="17.25" customHeight="1" x14ac:dyDescent="0.25">
      <c r="A24" s="54"/>
      <c r="B24" s="1718"/>
      <c r="C24" s="368">
        <v>3</v>
      </c>
      <c r="D24" s="376"/>
      <c r="E24" s="133">
        <v>0.26250000000000001</v>
      </c>
      <c r="F24" s="65">
        <f t="shared" ref="F24:F45" si="4">+E24+$F$15</f>
        <v>0.27083333333333337</v>
      </c>
      <c r="G24" s="65">
        <f t="shared" ref="G24:G45" si="5">+F24+$G$15</f>
        <v>0.28263888888888894</v>
      </c>
      <c r="H24" s="65">
        <f t="shared" ref="H24:H45" si="6">+G24+$H$15</f>
        <v>0.28611111111111115</v>
      </c>
      <c r="I24" s="65">
        <f t="shared" ref="I24:I45" si="7">+H24+$I$15</f>
        <v>0.28958333333333336</v>
      </c>
      <c r="J24" s="65">
        <f t="shared" ref="J24:J45" si="8">+I24+$J$15</f>
        <v>0.29375000000000001</v>
      </c>
      <c r="K24" s="65">
        <f t="shared" ref="K24:K45" si="9">+J24+$K$15</f>
        <v>0.30208333333333337</v>
      </c>
      <c r="L24" s="65">
        <f t="shared" ref="L24:L45" si="10">+K24+$L$15</f>
        <v>0.30625000000000002</v>
      </c>
      <c r="M24" s="65">
        <f t="shared" ref="M24:M45" si="11">+L24+$M$15</f>
        <v>0.31458333333333338</v>
      </c>
      <c r="N24" s="65">
        <f t="shared" ref="N24:N45" si="12">+M24+$N$15</f>
        <v>0.31875000000000003</v>
      </c>
      <c r="O24" s="65">
        <f t="shared" ref="O24:O45" si="13">+N24+$O$15</f>
        <v>0.32222222222222224</v>
      </c>
      <c r="P24" s="65">
        <f t="shared" ref="P24:P45" si="14">+O24+$P$15</f>
        <v>0.32569444444444445</v>
      </c>
      <c r="Q24" s="65">
        <f t="shared" ref="Q24:Q45" si="15">+P24+$Q$15</f>
        <v>0.33611111111111114</v>
      </c>
      <c r="R24" s="50">
        <f t="shared" ref="R24:R45" si="16">+Q24+$R$15</f>
        <v>0.34305555555555556</v>
      </c>
      <c r="S24" s="373"/>
      <c r="T24" s="170">
        <f>+T23</f>
        <v>46.45</v>
      </c>
      <c r="U24" s="171">
        <f t="shared" si="1"/>
        <v>8.0555555555555547E-2</v>
      </c>
      <c r="V24" s="172">
        <f t="shared" si="2"/>
        <v>24.025862068965516</v>
      </c>
      <c r="W24" s="38">
        <f t="shared" si="3"/>
        <v>1.8055555555555519E-2</v>
      </c>
    </row>
    <row r="25" spans="1:23" ht="17.25" customHeight="1" x14ac:dyDescent="0.25">
      <c r="A25" s="54"/>
      <c r="B25" s="1718"/>
      <c r="C25" s="368">
        <v>4</v>
      </c>
      <c r="D25" s="376"/>
      <c r="E25" s="133">
        <v>0.30000000000000004</v>
      </c>
      <c r="F25" s="65">
        <f t="shared" si="4"/>
        <v>0.3083333333333334</v>
      </c>
      <c r="G25" s="65">
        <f t="shared" si="5"/>
        <v>0.32013888888888897</v>
      </c>
      <c r="H25" s="65">
        <f t="shared" si="6"/>
        <v>0.32361111111111118</v>
      </c>
      <c r="I25" s="65">
        <f t="shared" si="7"/>
        <v>0.32708333333333339</v>
      </c>
      <c r="J25" s="65">
        <f t="shared" si="8"/>
        <v>0.33125000000000004</v>
      </c>
      <c r="K25" s="65">
        <f t="shared" si="9"/>
        <v>0.3395833333333334</v>
      </c>
      <c r="L25" s="65">
        <f t="shared" si="10"/>
        <v>0.34375000000000006</v>
      </c>
      <c r="M25" s="65">
        <f t="shared" si="11"/>
        <v>0.35208333333333341</v>
      </c>
      <c r="N25" s="65">
        <f t="shared" si="12"/>
        <v>0.35625000000000007</v>
      </c>
      <c r="O25" s="65">
        <f t="shared" si="13"/>
        <v>0.35972222222222228</v>
      </c>
      <c r="P25" s="65">
        <f t="shared" si="14"/>
        <v>0.36319444444444449</v>
      </c>
      <c r="Q25" s="65">
        <f t="shared" si="15"/>
        <v>0.37361111111111117</v>
      </c>
      <c r="R25" s="50">
        <f t="shared" si="16"/>
        <v>0.38055555555555559</v>
      </c>
      <c r="S25" s="373"/>
      <c r="T25" s="170">
        <f t="shared" ref="T25:T48" si="17">+T22</f>
        <v>46.45</v>
      </c>
      <c r="U25" s="171">
        <f t="shared" si="1"/>
        <v>8.0555555555555547E-2</v>
      </c>
      <c r="V25" s="172">
        <f t="shared" si="2"/>
        <v>24.025862068965516</v>
      </c>
      <c r="W25" s="38">
        <f t="shared" si="3"/>
        <v>3.7500000000000033E-2</v>
      </c>
    </row>
    <row r="26" spans="1:23" ht="17.25" customHeight="1" x14ac:dyDescent="0.25">
      <c r="A26" s="54"/>
      <c r="B26" s="1718"/>
      <c r="C26" s="368">
        <v>5</v>
      </c>
      <c r="D26" s="376"/>
      <c r="E26" s="133">
        <v>0.31805555555555554</v>
      </c>
      <c r="F26" s="65">
        <f t="shared" si="4"/>
        <v>0.3263888888888889</v>
      </c>
      <c r="G26" s="65">
        <f t="shared" si="5"/>
        <v>0.33819444444444446</v>
      </c>
      <c r="H26" s="65">
        <f t="shared" si="6"/>
        <v>0.34166666666666667</v>
      </c>
      <c r="I26" s="65">
        <f t="shared" si="7"/>
        <v>0.34513888888888888</v>
      </c>
      <c r="J26" s="65">
        <f t="shared" si="8"/>
        <v>0.34930555555555554</v>
      </c>
      <c r="K26" s="65">
        <f t="shared" si="9"/>
        <v>0.3576388888888889</v>
      </c>
      <c r="L26" s="65">
        <f t="shared" si="10"/>
        <v>0.36180555555555555</v>
      </c>
      <c r="M26" s="65">
        <f t="shared" si="11"/>
        <v>0.37013888888888891</v>
      </c>
      <c r="N26" s="65">
        <f t="shared" si="12"/>
        <v>0.37430555555555556</v>
      </c>
      <c r="O26" s="65">
        <f t="shared" si="13"/>
        <v>0.37777777777777777</v>
      </c>
      <c r="P26" s="65">
        <f t="shared" si="14"/>
        <v>0.38124999999999998</v>
      </c>
      <c r="Q26" s="65">
        <f t="shared" si="15"/>
        <v>0.39166666666666666</v>
      </c>
      <c r="R26" s="50">
        <f t="shared" si="16"/>
        <v>0.39861111111111108</v>
      </c>
      <c r="S26" s="373"/>
      <c r="T26" s="170">
        <f t="shared" si="17"/>
        <v>46.45</v>
      </c>
      <c r="U26" s="171">
        <f t="shared" si="1"/>
        <v>8.0555555555555547E-2</v>
      </c>
      <c r="V26" s="172">
        <f t="shared" si="2"/>
        <v>24.025862068965516</v>
      </c>
      <c r="W26" s="38">
        <f t="shared" si="3"/>
        <v>1.8055555555555491E-2</v>
      </c>
    </row>
    <row r="27" spans="1:23" ht="17.25" customHeight="1" x14ac:dyDescent="0.25">
      <c r="A27" s="54"/>
      <c r="B27" s="1718"/>
      <c r="C27" s="368">
        <v>6</v>
      </c>
      <c r="D27" s="376"/>
      <c r="E27" s="133">
        <v>0.35555555555555562</v>
      </c>
      <c r="F27" s="65">
        <f t="shared" si="4"/>
        <v>0.36388888888888898</v>
      </c>
      <c r="G27" s="65">
        <f t="shared" si="5"/>
        <v>0.37569444444444455</v>
      </c>
      <c r="H27" s="65">
        <f t="shared" si="6"/>
        <v>0.37916666666666676</v>
      </c>
      <c r="I27" s="65">
        <f t="shared" si="7"/>
        <v>0.38263888888888897</v>
      </c>
      <c r="J27" s="65">
        <f t="shared" si="8"/>
        <v>0.38680555555555562</v>
      </c>
      <c r="K27" s="65">
        <f t="shared" si="9"/>
        <v>0.39513888888888898</v>
      </c>
      <c r="L27" s="65">
        <f t="shared" si="10"/>
        <v>0.39930555555555564</v>
      </c>
      <c r="M27" s="65">
        <f t="shared" si="11"/>
        <v>0.40763888888888899</v>
      </c>
      <c r="N27" s="65">
        <f t="shared" si="12"/>
        <v>0.41180555555555565</v>
      </c>
      <c r="O27" s="65">
        <f t="shared" si="13"/>
        <v>0.41527777777777786</v>
      </c>
      <c r="P27" s="65">
        <f t="shared" si="14"/>
        <v>0.41875000000000007</v>
      </c>
      <c r="Q27" s="65">
        <f t="shared" si="15"/>
        <v>0.42916666666666675</v>
      </c>
      <c r="R27" s="50">
        <f t="shared" si="16"/>
        <v>0.43611111111111117</v>
      </c>
      <c r="S27" s="373"/>
      <c r="T27" s="170">
        <f t="shared" si="17"/>
        <v>46.45</v>
      </c>
      <c r="U27" s="171">
        <f t="shared" si="1"/>
        <v>8.0555555555555547E-2</v>
      </c>
      <c r="V27" s="172">
        <f t="shared" si="2"/>
        <v>24.025862068965516</v>
      </c>
      <c r="W27" s="38">
        <f t="shared" si="3"/>
        <v>3.7500000000000089E-2</v>
      </c>
    </row>
    <row r="28" spans="1:23" ht="17.25" customHeight="1" x14ac:dyDescent="0.25">
      <c r="A28" s="54"/>
      <c r="B28" s="1718"/>
      <c r="C28" s="368">
        <v>7</v>
      </c>
      <c r="D28" s="376"/>
      <c r="E28" s="133">
        <v>0.38333333333333341</v>
      </c>
      <c r="F28" s="65">
        <f t="shared" si="4"/>
        <v>0.39166666666666677</v>
      </c>
      <c r="G28" s="65">
        <f t="shared" si="5"/>
        <v>0.40347222222222234</v>
      </c>
      <c r="H28" s="65">
        <f t="shared" si="6"/>
        <v>0.40694444444444455</v>
      </c>
      <c r="I28" s="65">
        <f t="shared" si="7"/>
        <v>0.41041666666666676</v>
      </c>
      <c r="J28" s="65">
        <f t="shared" si="8"/>
        <v>0.41458333333333341</v>
      </c>
      <c r="K28" s="65">
        <f t="shared" si="9"/>
        <v>0.42291666666666677</v>
      </c>
      <c r="L28" s="65">
        <f t="shared" si="10"/>
        <v>0.42708333333333343</v>
      </c>
      <c r="M28" s="65">
        <f t="shared" si="11"/>
        <v>0.43541666666666679</v>
      </c>
      <c r="N28" s="65">
        <f t="shared" si="12"/>
        <v>0.43958333333333344</v>
      </c>
      <c r="O28" s="65">
        <f t="shared" si="13"/>
        <v>0.44305555555555565</v>
      </c>
      <c r="P28" s="65">
        <f t="shared" si="14"/>
        <v>0.44652777777777786</v>
      </c>
      <c r="Q28" s="65">
        <f t="shared" si="15"/>
        <v>0.45694444444444454</v>
      </c>
      <c r="R28" s="50">
        <f t="shared" si="16"/>
        <v>0.46388888888888896</v>
      </c>
      <c r="S28" s="373"/>
      <c r="T28" s="170">
        <f t="shared" si="17"/>
        <v>46.45</v>
      </c>
      <c r="U28" s="171">
        <f t="shared" si="1"/>
        <v>8.0555555555555547E-2</v>
      </c>
      <c r="V28" s="172">
        <f t="shared" si="2"/>
        <v>24.025862068965516</v>
      </c>
      <c r="W28" s="38">
        <f t="shared" si="3"/>
        <v>2.777777777777779E-2</v>
      </c>
    </row>
    <row r="29" spans="1:23" ht="17.25" customHeight="1" x14ac:dyDescent="0.25">
      <c r="A29" s="54"/>
      <c r="B29" s="1718"/>
      <c r="C29" s="368">
        <v>8</v>
      </c>
      <c r="D29" s="376"/>
      <c r="E29" s="133">
        <v>0.4111111111111112</v>
      </c>
      <c r="F29" s="65">
        <f t="shared" si="4"/>
        <v>0.41944444444444456</v>
      </c>
      <c r="G29" s="65">
        <f t="shared" si="5"/>
        <v>0.43125000000000013</v>
      </c>
      <c r="H29" s="65">
        <f t="shared" si="6"/>
        <v>0.43472222222222234</v>
      </c>
      <c r="I29" s="65">
        <f t="shared" si="7"/>
        <v>0.43819444444444455</v>
      </c>
      <c r="J29" s="65">
        <f t="shared" si="8"/>
        <v>0.4423611111111112</v>
      </c>
      <c r="K29" s="65">
        <f t="shared" si="9"/>
        <v>0.45069444444444456</v>
      </c>
      <c r="L29" s="65">
        <f t="shared" si="10"/>
        <v>0.45486111111111122</v>
      </c>
      <c r="M29" s="65">
        <f t="shared" si="11"/>
        <v>0.46319444444444458</v>
      </c>
      <c r="N29" s="65">
        <f t="shared" si="12"/>
        <v>0.46736111111111123</v>
      </c>
      <c r="O29" s="65">
        <f t="shared" si="13"/>
        <v>0.47083333333333344</v>
      </c>
      <c r="P29" s="65">
        <f t="shared" si="14"/>
        <v>0.47430555555555565</v>
      </c>
      <c r="Q29" s="65">
        <f t="shared" si="15"/>
        <v>0.48472222222222233</v>
      </c>
      <c r="R29" s="50">
        <f t="shared" si="16"/>
        <v>0.49166666666666675</v>
      </c>
      <c r="S29" s="373"/>
      <c r="T29" s="170">
        <f t="shared" si="17"/>
        <v>46.45</v>
      </c>
      <c r="U29" s="171">
        <f t="shared" si="1"/>
        <v>8.0555555555555547E-2</v>
      </c>
      <c r="V29" s="172">
        <f t="shared" si="2"/>
        <v>24.025862068965516</v>
      </c>
      <c r="W29" s="38">
        <f t="shared" si="3"/>
        <v>2.777777777777779E-2</v>
      </c>
    </row>
    <row r="30" spans="1:23" ht="17.25" customHeight="1" x14ac:dyDescent="0.25">
      <c r="A30" s="54"/>
      <c r="B30" s="1718"/>
      <c r="C30" s="368">
        <v>9</v>
      </c>
      <c r="D30" s="376"/>
      <c r="E30" s="133">
        <v>0.43888888888888899</v>
      </c>
      <c r="F30" s="65">
        <f t="shared" si="4"/>
        <v>0.44722222222222235</v>
      </c>
      <c r="G30" s="65">
        <f t="shared" si="5"/>
        <v>0.45902777777777792</v>
      </c>
      <c r="H30" s="65">
        <f t="shared" si="6"/>
        <v>0.46250000000000013</v>
      </c>
      <c r="I30" s="65">
        <f t="shared" si="7"/>
        <v>0.46597222222222234</v>
      </c>
      <c r="J30" s="65">
        <f t="shared" si="8"/>
        <v>0.47013888888888899</v>
      </c>
      <c r="K30" s="65">
        <f t="shared" si="9"/>
        <v>0.47847222222222235</v>
      </c>
      <c r="L30" s="65">
        <f t="shared" si="10"/>
        <v>0.48263888888888901</v>
      </c>
      <c r="M30" s="65">
        <f t="shared" si="11"/>
        <v>0.49097222222222237</v>
      </c>
      <c r="N30" s="65">
        <f t="shared" si="12"/>
        <v>0.49513888888888902</v>
      </c>
      <c r="O30" s="65">
        <f t="shared" si="13"/>
        <v>0.49861111111111123</v>
      </c>
      <c r="P30" s="65">
        <f t="shared" si="14"/>
        <v>0.50208333333333344</v>
      </c>
      <c r="Q30" s="65">
        <f t="shared" si="15"/>
        <v>0.51250000000000007</v>
      </c>
      <c r="R30" s="50">
        <f t="shared" si="16"/>
        <v>0.51944444444444449</v>
      </c>
      <c r="S30" s="373"/>
      <c r="T30" s="170">
        <f t="shared" si="17"/>
        <v>46.45</v>
      </c>
      <c r="U30" s="171">
        <f t="shared" si="1"/>
        <v>8.0555555555555491E-2</v>
      </c>
      <c r="V30" s="172">
        <f t="shared" si="2"/>
        <v>24.025862068965534</v>
      </c>
      <c r="W30" s="38">
        <f t="shared" si="3"/>
        <v>2.777777777777779E-2</v>
      </c>
    </row>
    <row r="31" spans="1:23" ht="17.25" customHeight="1" x14ac:dyDescent="0.25">
      <c r="A31" s="54"/>
      <c r="B31" s="1718"/>
      <c r="C31" s="368">
        <v>10</v>
      </c>
      <c r="D31" s="376"/>
      <c r="E31" s="133">
        <v>0.46666666666666679</v>
      </c>
      <c r="F31" s="65">
        <f t="shared" si="4"/>
        <v>0.47500000000000014</v>
      </c>
      <c r="G31" s="65">
        <f t="shared" si="5"/>
        <v>0.48680555555555571</v>
      </c>
      <c r="H31" s="65">
        <f t="shared" si="6"/>
        <v>0.49027777777777792</v>
      </c>
      <c r="I31" s="65">
        <f t="shared" si="7"/>
        <v>0.49375000000000013</v>
      </c>
      <c r="J31" s="65">
        <f t="shared" si="8"/>
        <v>0.49791666666666679</v>
      </c>
      <c r="K31" s="65">
        <f t="shared" si="9"/>
        <v>0.50625000000000009</v>
      </c>
      <c r="L31" s="65">
        <f t="shared" si="10"/>
        <v>0.51041666666666674</v>
      </c>
      <c r="M31" s="65">
        <f t="shared" si="11"/>
        <v>0.51875000000000004</v>
      </c>
      <c r="N31" s="65">
        <f t="shared" si="12"/>
        <v>0.5229166666666667</v>
      </c>
      <c r="O31" s="65">
        <f t="shared" si="13"/>
        <v>0.52638888888888891</v>
      </c>
      <c r="P31" s="65">
        <f t="shared" si="14"/>
        <v>0.52986111111111112</v>
      </c>
      <c r="Q31" s="65">
        <f t="shared" si="15"/>
        <v>0.54027777777777775</v>
      </c>
      <c r="R31" s="50">
        <f t="shared" si="16"/>
        <v>0.54722222222222217</v>
      </c>
      <c r="S31" s="373"/>
      <c r="T31" s="170">
        <f t="shared" si="17"/>
        <v>46.45</v>
      </c>
      <c r="U31" s="171">
        <f t="shared" si="1"/>
        <v>8.055555555555538E-2</v>
      </c>
      <c r="V31" s="172">
        <f t="shared" si="2"/>
        <v>24.025862068965566</v>
      </c>
      <c r="W31" s="38">
        <f t="shared" si="3"/>
        <v>2.777777777777779E-2</v>
      </c>
    </row>
    <row r="32" spans="1:23" ht="17.25" customHeight="1" x14ac:dyDescent="0.25">
      <c r="A32" s="54"/>
      <c r="B32" s="1718"/>
      <c r="C32" s="368">
        <v>11</v>
      </c>
      <c r="D32" s="376"/>
      <c r="E32" s="133">
        <v>0.49444444444444458</v>
      </c>
      <c r="F32" s="65">
        <f t="shared" si="4"/>
        <v>0.50277777777777788</v>
      </c>
      <c r="G32" s="65">
        <f t="shared" si="5"/>
        <v>0.51458333333333339</v>
      </c>
      <c r="H32" s="65">
        <f t="shared" si="6"/>
        <v>0.5180555555555556</v>
      </c>
      <c r="I32" s="65">
        <f t="shared" si="7"/>
        <v>0.52152777777777781</v>
      </c>
      <c r="J32" s="65">
        <f t="shared" si="8"/>
        <v>0.52569444444444446</v>
      </c>
      <c r="K32" s="65">
        <f t="shared" si="9"/>
        <v>0.53402777777777777</v>
      </c>
      <c r="L32" s="65">
        <f t="shared" si="10"/>
        <v>0.53819444444444442</v>
      </c>
      <c r="M32" s="65">
        <f t="shared" si="11"/>
        <v>0.54652777777777772</v>
      </c>
      <c r="N32" s="65">
        <f t="shared" si="12"/>
        <v>0.55069444444444438</v>
      </c>
      <c r="O32" s="65">
        <f t="shared" si="13"/>
        <v>0.55416666666666659</v>
      </c>
      <c r="P32" s="65">
        <f t="shared" si="14"/>
        <v>0.5576388888888888</v>
      </c>
      <c r="Q32" s="65">
        <f t="shared" si="15"/>
        <v>0.56805555555555542</v>
      </c>
      <c r="R32" s="50">
        <f t="shared" si="16"/>
        <v>0.57499999999999984</v>
      </c>
      <c r="S32" s="373"/>
      <c r="T32" s="170">
        <f t="shared" si="17"/>
        <v>46.45</v>
      </c>
      <c r="U32" s="171">
        <f t="shared" si="1"/>
        <v>8.0555555555555269E-2</v>
      </c>
      <c r="V32" s="172">
        <f t="shared" si="2"/>
        <v>24.025862068965601</v>
      </c>
      <c r="W32" s="38">
        <f t="shared" si="3"/>
        <v>2.777777777777779E-2</v>
      </c>
    </row>
    <row r="33" spans="1:23" ht="17.25" customHeight="1" x14ac:dyDescent="0.25">
      <c r="A33" s="54"/>
      <c r="B33" s="1718"/>
      <c r="C33" s="368">
        <v>12</v>
      </c>
      <c r="D33" s="376"/>
      <c r="E33" s="133">
        <v>0.52222222222222225</v>
      </c>
      <c r="F33" s="65">
        <f t="shared" si="4"/>
        <v>0.53055555555555556</v>
      </c>
      <c r="G33" s="65">
        <f t="shared" si="5"/>
        <v>0.54236111111111107</v>
      </c>
      <c r="H33" s="65">
        <f t="shared" si="6"/>
        <v>0.54583333333333328</v>
      </c>
      <c r="I33" s="65">
        <f t="shared" si="7"/>
        <v>0.54930555555555549</v>
      </c>
      <c r="J33" s="65">
        <f t="shared" si="8"/>
        <v>0.55347222222222214</v>
      </c>
      <c r="K33" s="65">
        <f t="shared" si="9"/>
        <v>0.56180555555555545</v>
      </c>
      <c r="L33" s="65">
        <f t="shared" si="10"/>
        <v>0.5659722222222221</v>
      </c>
      <c r="M33" s="65">
        <f t="shared" si="11"/>
        <v>0.5743055555555554</v>
      </c>
      <c r="N33" s="65">
        <f t="shared" si="12"/>
        <v>0.57847222222222205</v>
      </c>
      <c r="O33" s="65">
        <f t="shared" si="13"/>
        <v>0.58194444444444426</v>
      </c>
      <c r="P33" s="65">
        <f t="shared" si="14"/>
        <v>0.58541666666666647</v>
      </c>
      <c r="Q33" s="65">
        <f t="shared" si="15"/>
        <v>0.5958333333333331</v>
      </c>
      <c r="R33" s="50">
        <f t="shared" si="16"/>
        <v>0.60277777777777752</v>
      </c>
      <c r="S33" s="373"/>
      <c r="T33" s="170">
        <f t="shared" si="17"/>
        <v>46.45</v>
      </c>
      <c r="U33" s="171">
        <f t="shared" si="1"/>
        <v>8.0555555555555269E-2</v>
      </c>
      <c r="V33" s="172">
        <f t="shared" si="2"/>
        <v>24.025862068965601</v>
      </c>
      <c r="W33" s="38">
        <f t="shared" si="3"/>
        <v>2.7777777777777679E-2</v>
      </c>
    </row>
    <row r="34" spans="1:23" ht="17.25" customHeight="1" x14ac:dyDescent="0.25">
      <c r="A34" s="54"/>
      <c r="B34" s="1718"/>
      <c r="C34" s="368">
        <v>13</v>
      </c>
      <c r="D34" s="376"/>
      <c r="E34" s="133">
        <v>0.54999999999999993</v>
      </c>
      <c r="F34" s="65">
        <f t="shared" si="4"/>
        <v>0.55833333333333324</v>
      </c>
      <c r="G34" s="65">
        <f t="shared" si="5"/>
        <v>0.57013888888888875</v>
      </c>
      <c r="H34" s="65">
        <f t="shared" si="6"/>
        <v>0.57361111111111096</v>
      </c>
      <c r="I34" s="65">
        <f t="shared" si="7"/>
        <v>0.57708333333333317</v>
      </c>
      <c r="J34" s="65">
        <f t="shared" si="8"/>
        <v>0.58124999999999982</v>
      </c>
      <c r="K34" s="65">
        <f t="shared" si="9"/>
        <v>0.58958333333333313</v>
      </c>
      <c r="L34" s="65">
        <f t="shared" si="10"/>
        <v>0.59374999999999978</v>
      </c>
      <c r="M34" s="65">
        <f t="shared" si="11"/>
        <v>0.60208333333333308</v>
      </c>
      <c r="N34" s="65">
        <f t="shared" si="12"/>
        <v>0.60624999999999973</v>
      </c>
      <c r="O34" s="65">
        <f t="shared" si="13"/>
        <v>0.60972222222222194</v>
      </c>
      <c r="P34" s="65">
        <f t="shared" si="14"/>
        <v>0.61319444444444415</v>
      </c>
      <c r="Q34" s="65">
        <f t="shared" si="15"/>
        <v>0.62361111111111078</v>
      </c>
      <c r="R34" s="50">
        <f t="shared" si="16"/>
        <v>0.6305555555555552</v>
      </c>
      <c r="S34" s="373"/>
      <c r="T34" s="170">
        <f t="shared" si="17"/>
        <v>46.45</v>
      </c>
      <c r="U34" s="171">
        <f t="shared" si="1"/>
        <v>8.0555555555555269E-2</v>
      </c>
      <c r="V34" s="172">
        <f t="shared" si="2"/>
        <v>24.025862068965601</v>
      </c>
      <c r="W34" s="38">
        <f t="shared" si="3"/>
        <v>2.7777777777777679E-2</v>
      </c>
    </row>
    <row r="35" spans="1:23" ht="17.25" customHeight="1" x14ac:dyDescent="0.25">
      <c r="A35" s="54"/>
      <c r="B35" s="1718"/>
      <c r="C35" s="368">
        <v>14</v>
      </c>
      <c r="D35" s="376"/>
      <c r="E35" s="133">
        <v>0.57777777777777761</v>
      </c>
      <c r="F35" s="65">
        <f t="shared" si="4"/>
        <v>0.58611111111111092</v>
      </c>
      <c r="G35" s="65">
        <f t="shared" si="5"/>
        <v>0.59791666666666643</v>
      </c>
      <c r="H35" s="65">
        <f t="shared" si="6"/>
        <v>0.60138888888888864</v>
      </c>
      <c r="I35" s="65">
        <f t="shared" si="7"/>
        <v>0.60486111111111085</v>
      </c>
      <c r="J35" s="65">
        <f t="shared" si="8"/>
        <v>0.6090277777777775</v>
      </c>
      <c r="K35" s="65">
        <f t="shared" si="9"/>
        <v>0.61736111111111081</v>
      </c>
      <c r="L35" s="65">
        <f t="shared" si="10"/>
        <v>0.62152777777777746</v>
      </c>
      <c r="M35" s="65">
        <f t="shared" si="11"/>
        <v>0.62986111111111076</v>
      </c>
      <c r="N35" s="65">
        <f t="shared" si="12"/>
        <v>0.63402777777777741</v>
      </c>
      <c r="O35" s="65">
        <f t="shared" si="13"/>
        <v>0.63749999999999962</v>
      </c>
      <c r="P35" s="65">
        <f t="shared" si="14"/>
        <v>0.64097222222222183</v>
      </c>
      <c r="Q35" s="65">
        <f t="shared" si="15"/>
        <v>0.65138888888888846</v>
      </c>
      <c r="R35" s="50">
        <f t="shared" si="16"/>
        <v>0.65833333333333288</v>
      </c>
      <c r="S35" s="373"/>
      <c r="T35" s="170">
        <f t="shared" si="17"/>
        <v>46.45</v>
      </c>
      <c r="U35" s="171">
        <f t="shared" si="1"/>
        <v>8.0555555555555269E-2</v>
      </c>
      <c r="V35" s="172">
        <f t="shared" si="2"/>
        <v>24.025862068965601</v>
      </c>
      <c r="W35" s="38">
        <f t="shared" si="3"/>
        <v>2.7777777777777679E-2</v>
      </c>
    </row>
    <row r="36" spans="1:23" ht="17.25" customHeight="1" x14ac:dyDescent="0.25">
      <c r="A36" s="54"/>
      <c r="B36" s="1718"/>
      <c r="C36" s="368">
        <v>15</v>
      </c>
      <c r="D36" s="376"/>
      <c r="E36" s="133">
        <v>0.60555555555555529</v>
      </c>
      <c r="F36" s="65">
        <f t="shared" si="4"/>
        <v>0.6138888888888886</v>
      </c>
      <c r="G36" s="65">
        <f t="shared" si="5"/>
        <v>0.62569444444444411</v>
      </c>
      <c r="H36" s="65">
        <f t="shared" si="6"/>
        <v>0.62916666666666632</v>
      </c>
      <c r="I36" s="65">
        <f t="shared" si="7"/>
        <v>0.63263888888888853</v>
      </c>
      <c r="J36" s="65">
        <f t="shared" si="8"/>
        <v>0.63680555555555518</v>
      </c>
      <c r="K36" s="65">
        <f t="shared" si="9"/>
        <v>0.64513888888888848</v>
      </c>
      <c r="L36" s="65">
        <f t="shared" si="10"/>
        <v>0.64930555555555514</v>
      </c>
      <c r="M36" s="65">
        <f t="shared" si="11"/>
        <v>0.65763888888888844</v>
      </c>
      <c r="N36" s="65">
        <f t="shared" si="12"/>
        <v>0.66180555555555509</v>
      </c>
      <c r="O36" s="65">
        <f t="shared" si="13"/>
        <v>0.6652777777777773</v>
      </c>
      <c r="P36" s="65">
        <f t="shared" si="14"/>
        <v>0.66874999999999951</v>
      </c>
      <c r="Q36" s="65">
        <f t="shared" si="15"/>
        <v>0.67916666666666614</v>
      </c>
      <c r="R36" s="50">
        <f t="shared" si="16"/>
        <v>0.68611111111111056</v>
      </c>
      <c r="S36" s="373"/>
      <c r="T36" s="170">
        <f t="shared" si="17"/>
        <v>46.45</v>
      </c>
      <c r="U36" s="171">
        <f t="shared" si="1"/>
        <v>8.0555555555555269E-2</v>
      </c>
      <c r="V36" s="172">
        <f t="shared" si="2"/>
        <v>24.025862068965601</v>
      </c>
      <c r="W36" s="38">
        <f t="shared" si="3"/>
        <v>2.7777777777777679E-2</v>
      </c>
    </row>
    <row r="37" spans="1:23" ht="17.25" customHeight="1" x14ac:dyDescent="0.25">
      <c r="A37" s="54"/>
      <c r="B37" s="1718"/>
      <c r="C37" s="368">
        <v>16</v>
      </c>
      <c r="D37" s="376"/>
      <c r="E37" s="133">
        <v>0.63333333333333297</v>
      </c>
      <c r="F37" s="65">
        <f t="shared" si="4"/>
        <v>0.64166666666666627</v>
      </c>
      <c r="G37" s="65">
        <f t="shared" si="5"/>
        <v>0.65347222222222179</v>
      </c>
      <c r="H37" s="65">
        <f t="shared" si="6"/>
        <v>0.656944444444444</v>
      </c>
      <c r="I37" s="65">
        <f t="shared" si="7"/>
        <v>0.66041666666666621</v>
      </c>
      <c r="J37" s="65">
        <f t="shared" si="8"/>
        <v>0.66458333333333286</v>
      </c>
      <c r="K37" s="65">
        <f t="shared" si="9"/>
        <v>0.67291666666666616</v>
      </c>
      <c r="L37" s="65">
        <f t="shared" si="10"/>
        <v>0.67708333333333282</v>
      </c>
      <c r="M37" s="65">
        <f t="shared" si="11"/>
        <v>0.68541666666666612</v>
      </c>
      <c r="N37" s="65">
        <f t="shared" si="12"/>
        <v>0.68958333333333277</v>
      </c>
      <c r="O37" s="65">
        <f t="shared" si="13"/>
        <v>0.69305555555555498</v>
      </c>
      <c r="P37" s="65">
        <f t="shared" si="14"/>
        <v>0.69652777777777719</v>
      </c>
      <c r="Q37" s="65">
        <f t="shared" si="15"/>
        <v>0.70694444444444382</v>
      </c>
      <c r="R37" s="50">
        <f t="shared" si="16"/>
        <v>0.71388888888888824</v>
      </c>
      <c r="S37" s="373"/>
      <c r="T37" s="170">
        <f t="shared" si="17"/>
        <v>46.45</v>
      </c>
      <c r="U37" s="171">
        <f t="shared" si="1"/>
        <v>8.0555555555555269E-2</v>
      </c>
      <c r="V37" s="172">
        <f t="shared" si="2"/>
        <v>24.025862068965601</v>
      </c>
      <c r="W37" s="38">
        <f t="shared" si="3"/>
        <v>2.7777777777777679E-2</v>
      </c>
    </row>
    <row r="38" spans="1:23" ht="17.25" customHeight="1" x14ac:dyDescent="0.25">
      <c r="A38" s="54"/>
      <c r="B38" s="1718"/>
      <c r="C38" s="368">
        <v>17</v>
      </c>
      <c r="D38" s="376"/>
      <c r="E38" s="133">
        <v>0.66666666666666663</v>
      </c>
      <c r="F38" s="65">
        <f t="shared" si="4"/>
        <v>0.67499999999999993</v>
      </c>
      <c r="G38" s="65">
        <f t="shared" si="5"/>
        <v>0.68680555555555545</v>
      </c>
      <c r="H38" s="65">
        <f t="shared" si="6"/>
        <v>0.69027777777777766</v>
      </c>
      <c r="I38" s="65">
        <f t="shared" si="7"/>
        <v>0.69374999999999987</v>
      </c>
      <c r="J38" s="65">
        <f t="shared" si="8"/>
        <v>0.69791666666666652</v>
      </c>
      <c r="K38" s="65">
        <f t="shared" si="9"/>
        <v>0.70624999999999982</v>
      </c>
      <c r="L38" s="65">
        <f t="shared" si="10"/>
        <v>0.71041666666666647</v>
      </c>
      <c r="M38" s="65">
        <f t="shared" si="11"/>
        <v>0.71874999999999978</v>
      </c>
      <c r="N38" s="65">
        <f t="shared" si="12"/>
        <v>0.72291666666666643</v>
      </c>
      <c r="O38" s="65">
        <f t="shared" si="13"/>
        <v>0.72638888888888864</v>
      </c>
      <c r="P38" s="65">
        <f t="shared" si="14"/>
        <v>0.72986111111111085</v>
      </c>
      <c r="Q38" s="65">
        <f t="shared" si="15"/>
        <v>0.74027777777777748</v>
      </c>
      <c r="R38" s="50">
        <f t="shared" si="16"/>
        <v>0.7472222222222219</v>
      </c>
      <c r="S38" s="373"/>
      <c r="T38" s="170">
        <f t="shared" si="17"/>
        <v>46.45</v>
      </c>
      <c r="U38" s="171">
        <f t="shared" si="1"/>
        <v>8.0555555555555269E-2</v>
      </c>
      <c r="V38" s="172">
        <f t="shared" si="2"/>
        <v>24.025862068965601</v>
      </c>
      <c r="W38" s="38">
        <f t="shared" si="3"/>
        <v>3.3333333333333659E-2</v>
      </c>
    </row>
    <row r="39" spans="1:23" ht="17.25" customHeight="1" x14ac:dyDescent="0.25">
      <c r="A39" s="54"/>
      <c r="B39" s="1718"/>
      <c r="C39" s="368">
        <v>18</v>
      </c>
      <c r="D39" s="376"/>
      <c r="E39" s="133">
        <v>0.68888888888888833</v>
      </c>
      <c r="F39" s="65">
        <f t="shared" si="4"/>
        <v>0.69722222222222163</v>
      </c>
      <c r="G39" s="65">
        <f t="shared" si="5"/>
        <v>0.70902777777777715</v>
      </c>
      <c r="H39" s="65">
        <f t="shared" si="6"/>
        <v>0.71249999999999936</v>
      </c>
      <c r="I39" s="65">
        <f t="shared" si="7"/>
        <v>0.71597222222222157</v>
      </c>
      <c r="J39" s="65">
        <f t="shared" si="8"/>
        <v>0.72013888888888822</v>
      </c>
      <c r="K39" s="65">
        <f t="shared" si="9"/>
        <v>0.72847222222222152</v>
      </c>
      <c r="L39" s="65">
        <f t="shared" si="10"/>
        <v>0.73263888888888817</v>
      </c>
      <c r="M39" s="65">
        <f t="shared" si="11"/>
        <v>0.74097222222222148</v>
      </c>
      <c r="N39" s="65">
        <f t="shared" si="12"/>
        <v>0.74513888888888813</v>
      </c>
      <c r="O39" s="65">
        <f t="shared" si="13"/>
        <v>0.74861111111111034</v>
      </c>
      <c r="P39" s="65">
        <f t="shared" si="14"/>
        <v>0.75208333333333255</v>
      </c>
      <c r="Q39" s="65">
        <f t="shared" si="15"/>
        <v>0.76249999999999918</v>
      </c>
      <c r="R39" s="50">
        <f t="shared" si="16"/>
        <v>0.7694444444444436</v>
      </c>
      <c r="S39" s="373"/>
      <c r="T39" s="170">
        <f t="shared" si="17"/>
        <v>46.45</v>
      </c>
      <c r="U39" s="171">
        <f t="shared" si="1"/>
        <v>8.0555555555555269E-2</v>
      </c>
      <c r="V39" s="172">
        <f t="shared" si="2"/>
        <v>24.025862068965601</v>
      </c>
      <c r="W39" s="38">
        <f t="shared" si="3"/>
        <v>2.2222222222221699E-2</v>
      </c>
    </row>
    <row r="40" spans="1:23" ht="17.25" customHeight="1" x14ac:dyDescent="0.25">
      <c r="A40" s="54"/>
      <c r="B40" s="1718"/>
      <c r="C40" s="368">
        <v>19</v>
      </c>
      <c r="D40" s="376"/>
      <c r="E40" s="133">
        <v>0.71666666666666601</v>
      </c>
      <c r="F40" s="65">
        <f t="shared" si="4"/>
        <v>0.72499999999999931</v>
      </c>
      <c r="G40" s="65">
        <f t="shared" si="5"/>
        <v>0.73680555555555483</v>
      </c>
      <c r="H40" s="65">
        <f t="shared" si="6"/>
        <v>0.74027777777777704</v>
      </c>
      <c r="I40" s="65">
        <f t="shared" si="7"/>
        <v>0.74374999999999925</v>
      </c>
      <c r="J40" s="65">
        <f t="shared" si="8"/>
        <v>0.7479166666666659</v>
      </c>
      <c r="K40" s="65">
        <f t="shared" si="9"/>
        <v>0.7562499999999992</v>
      </c>
      <c r="L40" s="65">
        <f t="shared" si="10"/>
        <v>0.76041666666666585</v>
      </c>
      <c r="M40" s="65">
        <f t="shared" si="11"/>
        <v>0.76874999999999916</v>
      </c>
      <c r="N40" s="65">
        <f t="shared" si="12"/>
        <v>0.77291666666666581</v>
      </c>
      <c r="O40" s="65">
        <f t="shared" si="13"/>
        <v>0.77638888888888802</v>
      </c>
      <c r="P40" s="65">
        <f t="shared" si="14"/>
        <v>0.77986111111111023</v>
      </c>
      <c r="Q40" s="65">
        <f t="shared" si="15"/>
        <v>0.79027777777777686</v>
      </c>
      <c r="R40" s="50">
        <f t="shared" si="16"/>
        <v>0.79722222222222128</v>
      </c>
      <c r="S40" s="373"/>
      <c r="T40" s="170">
        <f t="shared" si="17"/>
        <v>46.45</v>
      </c>
      <c r="U40" s="171">
        <f t="shared" si="1"/>
        <v>8.0555555555555269E-2</v>
      </c>
      <c r="V40" s="172">
        <f t="shared" si="2"/>
        <v>24.025862068965601</v>
      </c>
      <c r="W40" s="38">
        <f t="shared" si="3"/>
        <v>2.7777777777777679E-2</v>
      </c>
    </row>
    <row r="41" spans="1:23" ht="17.25" customHeight="1" x14ac:dyDescent="0.25">
      <c r="A41" s="54"/>
      <c r="B41" s="1718"/>
      <c r="C41" s="368">
        <v>20</v>
      </c>
      <c r="D41" s="376"/>
      <c r="E41" s="133">
        <v>0.74444444444444369</v>
      </c>
      <c r="F41" s="65">
        <f t="shared" si="4"/>
        <v>0.75277777777777699</v>
      </c>
      <c r="G41" s="65">
        <f t="shared" si="5"/>
        <v>0.7645833333333325</v>
      </c>
      <c r="H41" s="65">
        <f t="shared" si="6"/>
        <v>0.76805555555555471</v>
      </c>
      <c r="I41" s="65">
        <f t="shared" si="7"/>
        <v>0.77152777777777692</v>
      </c>
      <c r="J41" s="65">
        <f t="shared" si="8"/>
        <v>0.77569444444444358</v>
      </c>
      <c r="K41" s="65">
        <f t="shared" si="9"/>
        <v>0.78402777777777688</v>
      </c>
      <c r="L41" s="65">
        <f t="shared" si="10"/>
        <v>0.78819444444444353</v>
      </c>
      <c r="M41" s="65">
        <f t="shared" si="11"/>
        <v>0.79652777777777684</v>
      </c>
      <c r="N41" s="65">
        <f t="shared" si="12"/>
        <v>0.80069444444444349</v>
      </c>
      <c r="O41" s="65">
        <f t="shared" si="13"/>
        <v>0.8041666666666657</v>
      </c>
      <c r="P41" s="65">
        <f t="shared" si="14"/>
        <v>0.80763888888888791</v>
      </c>
      <c r="Q41" s="65">
        <f t="shared" si="15"/>
        <v>0.81805555555555454</v>
      </c>
      <c r="R41" s="50">
        <f t="shared" si="16"/>
        <v>0.82499999999999896</v>
      </c>
      <c r="S41" s="373"/>
      <c r="T41" s="170">
        <f t="shared" si="17"/>
        <v>46.45</v>
      </c>
      <c r="U41" s="171">
        <f t="shared" si="1"/>
        <v>8.0555555555555269E-2</v>
      </c>
      <c r="V41" s="172">
        <f t="shared" si="2"/>
        <v>24.025862068965601</v>
      </c>
      <c r="W41" s="38">
        <f t="shared" si="3"/>
        <v>2.7777777777777679E-2</v>
      </c>
    </row>
    <row r="42" spans="1:23" ht="17.25" customHeight="1" x14ac:dyDescent="0.25">
      <c r="A42" s="54"/>
      <c r="B42" s="1718"/>
      <c r="C42" s="368">
        <v>21</v>
      </c>
      <c r="D42" s="376"/>
      <c r="E42" s="133">
        <v>0.77222222222222137</v>
      </c>
      <c r="F42" s="65">
        <f t="shared" si="4"/>
        <v>0.78055555555555467</v>
      </c>
      <c r="G42" s="65">
        <f t="shared" si="5"/>
        <v>0.79236111111111018</v>
      </c>
      <c r="H42" s="65">
        <f t="shared" si="6"/>
        <v>0.79583333333333239</v>
      </c>
      <c r="I42" s="65">
        <f t="shared" si="7"/>
        <v>0.7993055555555546</v>
      </c>
      <c r="J42" s="65">
        <f t="shared" si="8"/>
        <v>0.80347222222222126</v>
      </c>
      <c r="K42" s="65">
        <f t="shared" si="9"/>
        <v>0.81180555555555456</v>
      </c>
      <c r="L42" s="65">
        <f t="shared" si="10"/>
        <v>0.81597222222222121</v>
      </c>
      <c r="M42" s="65">
        <f t="shared" si="11"/>
        <v>0.82430555555555451</v>
      </c>
      <c r="N42" s="65">
        <f t="shared" si="12"/>
        <v>0.82847222222222117</v>
      </c>
      <c r="O42" s="65">
        <f t="shared" si="13"/>
        <v>0.83194444444444338</v>
      </c>
      <c r="P42" s="65">
        <f t="shared" si="14"/>
        <v>0.83541666666666559</v>
      </c>
      <c r="Q42" s="65">
        <f t="shared" si="15"/>
        <v>0.84583333333333222</v>
      </c>
      <c r="R42" s="50">
        <f t="shared" si="16"/>
        <v>0.85277777777777664</v>
      </c>
      <c r="S42" s="373"/>
      <c r="T42" s="170">
        <f t="shared" si="17"/>
        <v>46.45</v>
      </c>
      <c r="U42" s="171">
        <f t="shared" si="1"/>
        <v>8.0555555555555269E-2</v>
      </c>
      <c r="V42" s="172">
        <f t="shared" si="2"/>
        <v>24.025862068965601</v>
      </c>
      <c r="W42" s="38">
        <f t="shared" si="3"/>
        <v>2.7777777777777679E-2</v>
      </c>
    </row>
    <row r="43" spans="1:23" ht="17.25" customHeight="1" x14ac:dyDescent="0.25">
      <c r="A43" s="54"/>
      <c r="B43" s="1718"/>
      <c r="C43" s="368">
        <v>22</v>
      </c>
      <c r="D43" s="376"/>
      <c r="E43" s="133">
        <v>0.79999999999999905</v>
      </c>
      <c r="F43" s="65">
        <f t="shared" si="4"/>
        <v>0.80833333333333235</v>
      </c>
      <c r="G43" s="65">
        <f t="shared" si="5"/>
        <v>0.82013888888888786</v>
      </c>
      <c r="H43" s="65">
        <f t="shared" si="6"/>
        <v>0.82361111111111007</v>
      </c>
      <c r="I43" s="65">
        <f t="shared" si="7"/>
        <v>0.82708333333333228</v>
      </c>
      <c r="J43" s="65">
        <f t="shared" si="8"/>
        <v>0.83124999999999893</v>
      </c>
      <c r="K43" s="65">
        <f t="shared" si="9"/>
        <v>0.83958333333333224</v>
      </c>
      <c r="L43" s="65">
        <f t="shared" si="10"/>
        <v>0.84374999999999889</v>
      </c>
      <c r="M43" s="65">
        <f t="shared" si="11"/>
        <v>0.85208333333333219</v>
      </c>
      <c r="N43" s="65">
        <f t="shared" si="12"/>
        <v>0.85624999999999885</v>
      </c>
      <c r="O43" s="65">
        <f t="shared" si="13"/>
        <v>0.85972222222222106</v>
      </c>
      <c r="P43" s="65">
        <f t="shared" si="14"/>
        <v>0.86319444444444327</v>
      </c>
      <c r="Q43" s="65">
        <f t="shared" si="15"/>
        <v>0.87361111111110989</v>
      </c>
      <c r="R43" s="50">
        <f t="shared" si="16"/>
        <v>0.88055555555555431</v>
      </c>
      <c r="S43" s="373"/>
      <c r="T43" s="170">
        <f t="shared" si="17"/>
        <v>46.45</v>
      </c>
      <c r="U43" s="171">
        <f t="shared" si="1"/>
        <v>8.0555555555555269E-2</v>
      </c>
      <c r="V43" s="172">
        <f t="shared" si="2"/>
        <v>24.025862068965601</v>
      </c>
      <c r="W43" s="38">
        <f t="shared" si="3"/>
        <v>2.7777777777777679E-2</v>
      </c>
    </row>
    <row r="44" spans="1:23" ht="17.25" customHeight="1" x14ac:dyDescent="0.25">
      <c r="A44" s="54"/>
      <c r="B44" s="1718"/>
      <c r="C44" s="368">
        <v>23</v>
      </c>
      <c r="D44" s="376"/>
      <c r="E44" s="133">
        <v>0.82777777777777672</v>
      </c>
      <c r="F44" s="65">
        <f t="shared" si="4"/>
        <v>0.83611111111111003</v>
      </c>
      <c r="G44" s="65">
        <f t="shared" si="5"/>
        <v>0.84791666666666554</v>
      </c>
      <c r="H44" s="65">
        <f t="shared" si="6"/>
        <v>0.85138888888888775</v>
      </c>
      <c r="I44" s="65">
        <f t="shared" si="7"/>
        <v>0.85486111111110996</v>
      </c>
      <c r="J44" s="65">
        <f t="shared" si="8"/>
        <v>0.85902777777777661</v>
      </c>
      <c r="K44" s="65">
        <f t="shared" si="9"/>
        <v>0.86736111111110992</v>
      </c>
      <c r="L44" s="65">
        <f t="shared" si="10"/>
        <v>0.87152777777777657</v>
      </c>
      <c r="M44" s="65">
        <f t="shared" si="11"/>
        <v>0.87986111111110987</v>
      </c>
      <c r="N44" s="65">
        <f t="shared" si="12"/>
        <v>0.88402777777777652</v>
      </c>
      <c r="O44" s="65">
        <f t="shared" si="13"/>
        <v>0.88749999999999873</v>
      </c>
      <c r="P44" s="65">
        <f t="shared" si="14"/>
        <v>0.89097222222222094</v>
      </c>
      <c r="Q44" s="65">
        <f t="shared" si="15"/>
        <v>0.90138888888888757</v>
      </c>
      <c r="R44" s="50">
        <f t="shared" si="16"/>
        <v>0.90833333333333199</v>
      </c>
      <c r="S44" s="373"/>
      <c r="T44" s="170">
        <f t="shared" si="17"/>
        <v>46.45</v>
      </c>
      <c r="U44" s="171">
        <f t="shared" si="1"/>
        <v>8.0555555555555269E-2</v>
      </c>
      <c r="V44" s="172">
        <f t="shared" si="2"/>
        <v>24.025862068965601</v>
      </c>
      <c r="W44" s="38">
        <f t="shared" si="3"/>
        <v>2.7777777777777679E-2</v>
      </c>
    </row>
    <row r="45" spans="1:23" ht="17.25" customHeight="1" thickBot="1" x14ac:dyDescent="0.3">
      <c r="A45" s="54"/>
      <c r="B45" s="1718"/>
      <c r="C45" s="369">
        <v>24</v>
      </c>
      <c r="D45" s="377"/>
      <c r="E45" s="135">
        <v>0.8555555555555544</v>
      </c>
      <c r="F45" s="68">
        <f t="shared" si="4"/>
        <v>0.86388888888888771</v>
      </c>
      <c r="G45" s="68">
        <f t="shared" si="5"/>
        <v>0.87569444444444322</v>
      </c>
      <c r="H45" s="68">
        <f t="shared" si="6"/>
        <v>0.87916666666666543</v>
      </c>
      <c r="I45" s="68">
        <f t="shared" si="7"/>
        <v>0.88263888888888764</v>
      </c>
      <c r="J45" s="68">
        <f t="shared" si="8"/>
        <v>0.88680555555555429</v>
      </c>
      <c r="K45" s="68">
        <f t="shared" si="9"/>
        <v>0.8951388888888876</v>
      </c>
      <c r="L45" s="68">
        <f t="shared" si="10"/>
        <v>0.89930555555555425</v>
      </c>
      <c r="M45" s="68">
        <f t="shared" si="11"/>
        <v>0.90763888888888755</v>
      </c>
      <c r="N45" s="68">
        <f t="shared" si="12"/>
        <v>0.9118055555555542</v>
      </c>
      <c r="O45" s="68">
        <f t="shared" si="13"/>
        <v>0.91527777777777641</v>
      </c>
      <c r="P45" s="68">
        <f t="shared" si="14"/>
        <v>0.91874999999999862</v>
      </c>
      <c r="Q45" s="68">
        <f t="shared" si="15"/>
        <v>0.92916666666666525</v>
      </c>
      <c r="R45" s="70">
        <f t="shared" si="16"/>
        <v>0.93611111111110967</v>
      </c>
      <c r="S45" s="379"/>
      <c r="T45" s="175">
        <f t="shared" si="17"/>
        <v>46.45</v>
      </c>
      <c r="U45" s="176">
        <f t="shared" si="1"/>
        <v>8.0555555555555269E-2</v>
      </c>
      <c r="V45" s="177">
        <f t="shared" si="2"/>
        <v>24.025862068965601</v>
      </c>
      <c r="W45" s="42">
        <f t="shared" si="3"/>
        <v>2.7777777777777679E-2</v>
      </c>
    </row>
    <row r="46" spans="1:23" ht="17.25" customHeight="1" x14ac:dyDescent="0.25">
      <c r="A46" s="54"/>
      <c r="B46" s="1718"/>
      <c r="C46" s="367">
        <v>25</v>
      </c>
      <c r="D46" s="375"/>
      <c r="E46" s="129">
        <v>0.89027777777777661</v>
      </c>
      <c r="F46" s="62">
        <f t="shared" ref="F46:F47" si="18">+E46+$F$16</f>
        <v>0.89722222222222103</v>
      </c>
      <c r="G46" s="62">
        <f t="shared" ref="G46:G47" si="19">+F46+$G$16</f>
        <v>0.90694444444444322</v>
      </c>
      <c r="H46" s="62">
        <f t="shared" ref="H46:H47" si="20">+G46+$H$16</f>
        <v>0.91041666666666543</v>
      </c>
      <c r="I46" s="62">
        <f t="shared" ref="I46:I47" si="21">+H46+$I$16</f>
        <v>0.91388888888888764</v>
      </c>
      <c r="J46" s="62">
        <f t="shared" ref="J46:J47" si="22">+I46+$J$16</f>
        <v>0.91736111111110985</v>
      </c>
      <c r="K46" s="62">
        <f t="shared" ref="K46:K47" si="23">+J46+$K$16</f>
        <v>0.92430555555555427</v>
      </c>
      <c r="L46" s="62">
        <f t="shared" ref="L46:L47" si="24">+K46+$L$16</f>
        <v>0.92777777777777648</v>
      </c>
      <c r="M46" s="62">
        <f t="shared" ref="M46:M47" si="25">+L46+$M$16</f>
        <v>0.9347222222222209</v>
      </c>
      <c r="N46" s="62">
        <f t="shared" ref="N46:N47" si="26">+M46+$N$16</f>
        <v>0.93749999999999867</v>
      </c>
      <c r="O46" s="62">
        <f t="shared" ref="O46:O47" si="27">+N46+$O$16</f>
        <v>0.94027777777777644</v>
      </c>
      <c r="P46" s="62">
        <f t="shared" ref="P46:P47" si="28">+O46+$P$16</f>
        <v>0.94374999999999865</v>
      </c>
      <c r="Q46" s="62">
        <f t="shared" ref="Q46:Q47" si="29">+P46+$Q$16</f>
        <v>0.95208333333333195</v>
      </c>
      <c r="R46" s="46">
        <f t="shared" ref="R46:R47" si="30">+Q46+$R$16</f>
        <v>0.95763888888888749</v>
      </c>
      <c r="S46" s="372"/>
      <c r="T46" s="167">
        <f t="shared" si="17"/>
        <v>46.45</v>
      </c>
      <c r="U46" s="168">
        <f t="shared" si="1"/>
        <v>6.7361111111110872E-2</v>
      </c>
      <c r="V46" s="169">
        <f t="shared" si="2"/>
        <v>28.731958762886702</v>
      </c>
      <c r="W46" s="80">
        <f t="shared" si="3"/>
        <v>3.472222222222221E-2</v>
      </c>
    </row>
    <row r="47" spans="1:23" ht="17.25" customHeight="1" thickBot="1" x14ac:dyDescent="0.3">
      <c r="A47" s="54"/>
      <c r="B47" s="1718"/>
      <c r="C47" s="369">
        <v>26</v>
      </c>
      <c r="D47" s="377"/>
      <c r="E47" s="135">
        <v>0.94583333333333219</v>
      </c>
      <c r="F47" s="68">
        <f t="shared" si="18"/>
        <v>0.95277777777777661</v>
      </c>
      <c r="G47" s="68">
        <f t="shared" si="19"/>
        <v>0.9624999999999988</v>
      </c>
      <c r="H47" s="68">
        <f t="shared" si="20"/>
        <v>0.96597222222222101</v>
      </c>
      <c r="I47" s="68">
        <f t="shared" si="21"/>
        <v>0.96944444444444322</v>
      </c>
      <c r="J47" s="68">
        <f t="shared" si="22"/>
        <v>0.97291666666666543</v>
      </c>
      <c r="K47" s="68">
        <f t="shared" si="23"/>
        <v>0.97986111111110985</v>
      </c>
      <c r="L47" s="68">
        <f t="shared" si="24"/>
        <v>0.98333333333333206</v>
      </c>
      <c r="M47" s="68">
        <f t="shared" si="25"/>
        <v>0.99027777777777648</v>
      </c>
      <c r="N47" s="68">
        <f t="shared" si="26"/>
        <v>0.99305555555555425</v>
      </c>
      <c r="O47" s="68">
        <f t="shared" si="27"/>
        <v>0.99583333333333202</v>
      </c>
      <c r="P47" s="68">
        <f t="shared" si="28"/>
        <v>0.99930555555555423</v>
      </c>
      <c r="Q47" s="68">
        <f t="shared" si="29"/>
        <v>1.0076388888888876</v>
      </c>
      <c r="R47" s="70">
        <f t="shared" si="30"/>
        <v>1.0131944444444432</v>
      </c>
      <c r="S47" s="379"/>
      <c r="T47" s="175">
        <f t="shared" si="17"/>
        <v>46.45</v>
      </c>
      <c r="U47" s="176">
        <f t="shared" si="1"/>
        <v>6.7361111111110983E-2</v>
      </c>
      <c r="V47" s="177">
        <f t="shared" si="2"/>
        <v>28.731958762886652</v>
      </c>
      <c r="W47" s="42">
        <f t="shared" si="3"/>
        <v>5.555555555555558E-2</v>
      </c>
    </row>
    <row r="48" spans="1:23" ht="17.25" customHeight="1" thickBot="1" x14ac:dyDescent="0.3">
      <c r="B48" s="1719"/>
      <c r="C48" s="780">
        <v>27</v>
      </c>
      <c r="D48" s="944"/>
      <c r="E48" s="297">
        <v>1.0069444444444444</v>
      </c>
      <c r="F48" s="297">
        <v>1.0138888888888888</v>
      </c>
      <c r="G48" s="297">
        <v>1.023611111111111</v>
      </c>
      <c r="H48" s="297">
        <v>1.0270833333333333</v>
      </c>
      <c r="I48" s="297">
        <v>1.0305555555555557</v>
      </c>
      <c r="J48" s="297">
        <v>1.034027777777778</v>
      </c>
      <c r="K48" s="297">
        <v>1.0409722222222224</v>
      </c>
      <c r="L48" s="297">
        <v>1.0444444444444447</v>
      </c>
      <c r="M48" s="297">
        <v>1.0513888888888892</v>
      </c>
      <c r="N48" s="297">
        <v>1.0541666666666669</v>
      </c>
      <c r="O48" s="297">
        <v>1.0569444444444447</v>
      </c>
      <c r="P48" s="297">
        <v>1.060416666666667</v>
      </c>
      <c r="Q48" s="297">
        <v>1.0687500000000003</v>
      </c>
      <c r="R48" s="390">
        <v>1.0743055555555558</v>
      </c>
      <c r="S48" s="788"/>
      <c r="T48" s="394">
        <f t="shared" si="17"/>
        <v>46.45</v>
      </c>
      <c r="U48" s="453">
        <f t="shared" ref="U48" si="31">+R48-E48</f>
        <v>6.7361111111111427E-2</v>
      </c>
      <c r="V48" s="357">
        <f t="shared" si="2"/>
        <v>28.731958762886464</v>
      </c>
      <c r="W48" s="300">
        <f t="shared" ref="W48" si="32">+E48-E47</f>
        <v>6.1111111111112226E-2</v>
      </c>
    </row>
    <row r="50" spans="3:11" ht="17.25" customHeight="1" x14ac:dyDescent="0.25">
      <c r="C50" s="180" t="s">
        <v>31</v>
      </c>
      <c r="D50" s="180"/>
      <c r="E50" s="181"/>
      <c r="F50" s="181"/>
      <c r="G50" s="182"/>
      <c r="H50" s="182"/>
      <c r="I50" s="183">
        <v>24</v>
      </c>
      <c r="J50" s="181"/>
    </row>
    <row r="51" spans="3:11" ht="17.25" customHeight="1" x14ac:dyDescent="0.25">
      <c r="C51" s="180" t="s">
        <v>32</v>
      </c>
      <c r="D51" s="180"/>
      <c r="E51" s="181"/>
      <c r="F51" s="181"/>
      <c r="G51" s="182"/>
      <c r="H51" s="182"/>
      <c r="I51" s="183">
        <v>3</v>
      </c>
      <c r="J51" s="181"/>
    </row>
    <row r="52" spans="3:11" ht="17.25" customHeight="1" x14ac:dyDescent="0.25">
      <c r="C52" s="180" t="s">
        <v>33</v>
      </c>
      <c r="D52" s="180"/>
      <c r="E52" s="181"/>
      <c r="F52" s="181"/>
      <c r="G52" s="182"/>
      <c r="H52" s="182"/>
      <c r="I52" s="183">
        <f>+I50+I51</f>
        <v>27</v>
      </c>
      <c r="J52" s="181"/>
    </row>
    <row r="53" spans="3:11" ht="17.25" customHeight="1" x14ac:dyDescent="0.25">
      <c r="C53" s="180" t="s">
        <v>34</v>
      </c>
      <c r="D53" s="180"/>
      <c r="E53" s="181"/>
      <c r="F53" s="181"/>
      <c r="G53" s="182"/>
      <c r="H53" s="182"/>
      <c r="I53" s="352">
        <f>+T20</f>
        <v>46.45</v>
      </c>
      <c r="K53" s="181" t="s">
        <v>35</v>
      </c>
    </row>
    <row r="54" spans="3:11" ht="17.25" customHeight="1" x14ac:dyDescent="0.25">
      <c r="C54" s="150" t="s">
        <v>36</v>
      </c>
      <c r="D54" s="150"/>
      <c r="E54" s="151"/>
      <c r="F54" s="151"/>
      <c r="G54" s="151"/>
      <c r="H54" s="151"/>
      <c r="I54" s="352">
        <v>66</v>
      </c>
      <c r="K54" s="181" t="s">
        <v>35</v>
      </c>
    </row>
  </sheetData>
  <mergeCells count="12">
    <mergeCell ref="B22:B48"/>
    <mergeCell ref="B14:W14"/>
    <mergeCell ref="B21:W21"/>
    <mergeCell ref="B17:C17"/>
    <mergeCell ref="D17:R17"/>
    <mergeCell ref="T17:T19"/>
    <mergeCell ref="U17:U20"/>
    <mergeCell ref="V17:V20"/>
    <mergeCell ref="W17:W20"/>
    <mergeCell ref="B18:D18"/>
    <mergeCell ref="B19:D19"/>
    <mergeCell ref="B20:D20"/>
  </mergeCells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AA117"/>
  <sheetViews>
    <sheetView view="pageBreakPreview" topLeftCell="A17" zoomScale="80" zoomScaleNormal="70" zoomScaleSheetLayoutView="80" workbookViewId="0">
      <selection activeCell="V24" sqref="V24:V109"/>
    </sheetView>
  </sheetViews>
  <sheetFormatPr baseColWidth="10" defaultRowHeight="15" x14ac:dyDescent="0.25"/>
  <cols>
    <col min="1" max="3" width="11.42578125" style="14"/>
    <col min="4" max="26" width="9.28515625" style="14" customWidth="1"/>
    <col min="27" max="16384" width="11.42578125" style="14"/>
  </cols>
  <sheetData>
    <row r="3" spans="1:26" x14ac:dyDescent="0.25">
      <c r="A3" s="14" t="s">
        <v>43</v>
      </c>
      <c r="B3" s="5" t="s">
        <v>0</v>
      </c>
      <c r="C3" s="6"/>
      <c r="D3" s="6"/>
      <c r="E3" s="7"/>
      <c r="F3" s="7"/>
      <c r="G3" s="5" t="s">
        <v>1</v>
      </c>
      <c r="H3" s="7"/>
      <c r="I3" s="7"/>
      <c r="J3" s="7"/>
      <c r="K3" s="7"/>
      <c r="L3" s="7"/>
    </row>
    <row r="4" spans="1:26" x14ac:dyDescent="0.25">
      <c r="B4" s="8"/>
      <c r="C4" s="6"/>
      <c r="D4" s="6"/>
      <c r="E4" s="7"/>
      <c r="F4" s="7"/>
      <c r="G4" s="73"/>
      <c r="H4" s="7"/>
      <c r="I4" s="7"/>
      <c r="J4" s="7"/>
      <c r="K4" s="7"/>
      <c r="L4" s="7"/>
    </row>
    <row r="5" spans="1:26" x14ac:dyDescent="0.25">
      <c r="B5" s="9" t="s">
        <v>2</v>
      </c>
      <c r="C5" s="6"/>
      <c r="D5" s="6"/>
      <c r="E5" s="7"/>
      <c r="F5" s="7"/>
      <c r="G5" s="73">
        <v>200</v>
      </c>
      <c r="H5" s="7"/>
      <c r="I5" s="7"/>
      <c r="J5" s="7"/>
      <c r="K5" s="7"/>
      <c r="L5" s="7"/>
    </row>
    <row r="6" spans="1:26" x14ac:dyDescent="0.25">
      <c r="B6" s="6"/>
      <c r="C6" s="6"/>
      <c r="D6" s="6"/>
      <c r="E6" s="7"/>
      <c r="F6" s="7"/>
      <c r="G6" s="73"/>
      <c r="H6" s="7"/>
      <c r="I6" s="7"/>
      <c r="J6" s="7"/>
      <c r="K6" s="7"/>
      <c r="L6" s="7"/>
    </row>
    <row r="7" spans="1:26" x14ac:dyDescent="0.25">
      <c r="B7" s="6" t="s">
        <v>3</v>
      </c>
      <c r="C7" s="6"/>
      <c r="D7" s="6"/>
      <c r="E7" s="7"/>
      <c r="F7" s="7"/>
      <c r="G7" s="5" t="s">
        <v>403</v>
      </c>
      <c r="H7" s="7"/>
      <c r="I7" s="7"/>
      <c r="J7" s="7"/>
      <c r="K7" s="7"/>
      <c r="L7" s="7"/>
    </row>
    <row r="8" spans="1:26" x14ac:dyDescent="0.25">
      <c r="B8" s="6" t="s">
        <v>4</v>
      </c>
      <c r="C8" s="6"/>
      <c r="D8" s="6"/>
      <c r="E8" s="7"/>
      <c r="F8" s="7"/>
      <c r="G8" s="73" t="s">
        <v>5</v>
      </c>
      <c r="H8" s="7"/>
      <c r="I8" s="7"/>
      <c r="J8" s="7"/>
      <c r="K8" s="7"/>
      <c r="L8" s="7"/>
    </row>
    <row r="9" spans="1:26" x14ac:dyDescent="0.25">
      <c r="B9" s="6" t="s">
        <v>6</v>
      </c>
      <c r="C9" s="10"/>
      <c r="D9" s="10"/>
      <c r="E9" s="11"/>
      <c r="F9" s="7"/>
      <c r="G9" s="73">
        <v>201</v>
      </c>
      <c r="H9" s="7"/>
      <c r="I9" s="7"/>
      <c r="J9" s="7"/>
      <c r="K9" s="7"/>
      <c r="L9" s="7"/>
    </row>
    <row r="10" spans="1:26" x14ac:dyDescent="0.25">
      <c r="B10" s="6" t="s">
        <v>7</v>
      </c>
      <c r="C10" s="6"/>
      <c r="D10" s="6"/>
      <c r="E10" s="7"/>
      <c r="F10" s="7"/>
      <c r="G10" s="5" t="s">
        <v>44</v>
      </c>
      <c r="H10" s="7"/>
      <c r="I10" s="7"/>
      <c r="J10" s="7"/>
      <c r="K10" s="7"/>
      <c r="L10" s="7"/>
    </row>
    <row r="11" spans="1:26" x14ac:dyDescent="0.25">
      <c r="B11" s="6" t="s">
        <v>9</v>
      </c>
      <c r="C11" s="6"/>
      <c r="D11" s="6"/>
      <c r="E11" s="7"/>
      <c r="F11" s="7"/>
      <c r="G11" s="73">
        <v>201</v>
      </c>
      <c r="H11" s="7"/>
      <c r="I11" s="7"/>
      <c r="J11" s="7"/>
      <c r="K11" s="7"/>
      <c r="L11" s="7"/>
    </row>
    <row r="12" spans="1:26" x14ac:dyDescent="0.25">
      <c r="B12" s="6" t="s">
        <v>10</v>
      </c>
      <c r="C12" s="10"/>
      <c r="D12" s="10"/>
      <c r="E12" s="11"/>
      <c r="F12" s="11"/>
      <c r="G12" s="5" t="s">
        <v>11</v>
      </c>
      <c r="H12" s="7"/>
      <c r="I12" s="7"/>
      <c r="J12" s="7"/>
      <c r="K12" s="7"/>
      <c r="L12" s="7"/>
    </row>
    <row r="13" spans="1:26" ht="15.75" thickBot="1" x14ac:dyDescent="0.3"/>
    <row r="14" spans="1:26" ht="15" customHeight="1" x14ac:dyDescent="0.25">
      <c r="B14" s="1540" t="s">
        <v>266</v>
      </c>
      <c r="C14" s="1541"/>
      <c r="D14" s="1541"/>
      <c r="E14" s="1541"/>
      <c r="F14" s="1541"/>
      <c r="G14" s="1541"/>
      <c r="H14" s="1541"/>
      <c r="I14" s="1541"/>
      <c r="J14" s="1541"/>
      <c r="K14" s="1541"/>
      <c r="L14" s="1541"/>
      <c r="M14" s="1541"/>
      <c r="N14" s="1541"/>
      <c r="O14" s="1541"/>
      <c r="P14" s="1541"/>
      <c r="Q14" s="1541"/>
      <c r="R14" s="1541"/>
      <c r="S14" s="1541"/>
      <c r="T14" s="1541"/>
      <c r="U14" s="1541"/>
      <c r="V14" s="1541"/>
      <c r="W14" s="1541"/>
      <c r="X14" s="1541"/>
      <c r="Y14" s="1541"/>
      <c r="Z14" s="1542"/>
    </row>
    <row r="15" spans="1:26" x14ac:dyDescent="0.25">
      <c r="B15" s="1543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5"/>
    </row>
    <row r="16" spans="1:26" x14ac:dyDescent="0.25">
      <c r="B16" s="1543"/>
      <c r="C16" s="1544"/>
      <c r="D16" s="1544"/>
      <c r="E16" s="1544"/>
      <c r="F16" s="1544"/>
      <c r="G16" s="1544"/>
      <c r="H16" s="1544"/>
      <c r="I16" s="1544"/>
      <c r="J16" s="1544"/>
      <c r="K16" s="1544"/>
      <c r="L16" s="1544"/>
      <c r="M16" s="1544"/>
      <c r="N16" s="1544"/>
      <c r="O16" s="1544"/>
      <c r="P16" s="1544"/>
      <c r="Q16" s="1544"/>
      <c r="R16" s="1544"/>
      <c r="S16" s="1544"/>
      <c r="T16" s="1544"/>
      <c r="U16" s="1544"/>
      <c r="V16" s="1544"/>
      <c r="W16" s="1544"/>
      <c r="X16" s="1544"/>
      <c r="Y16" s="1544"/>
      <c r="Z16" s="1545"/>
    </row>
    <row r="17" spans="2:27" ht="15.75" thickBot="1" x14ac:dyDescent="0.3">
      <c r="B17" s="1546"/>
      <c r="C17" s="1547"/>
      <c r="D17" s="1547"/>
      <c r="E17" s="1547"/>
      <c r="F17" s="1547"/>
      <c r="G17" s="1547"/>
      <c r="H17" s="1547"/>
      <c r="I17" s="1547"/>
      <c r="J17" s="1547"/>
      <c r="K17" s="1547"/>
      <c r="L17" s="1547"/>
      <c r="M17" s="1547"/>
      <c r="N17" s="1547"/>
      <c r="O17" s="1547"/>
      <c r="P17" s="1547"/>
      <c r="Q17" s="1547"/>
      <c r="R17" s="1547"/>
      <c r="S17" s="1547"/>
      <c r="T17" s="1547"/>
      <c r="U17" s="1547"/>
      <c r="V17" s="1547"/>
      <c r="W17" s="1547"/>
      <c r="X17" s="1547"/>
      <c r="Y17" s="1547"/>
      <c r="Z17" s="1548"/>
    </row>
    <row r="18" spans="2:27" x14ac:dyDescent="0.25">
      <c r="F18" s="1411">
        <v>1.0416666666666657E-2</v>
      </c>
      <c r="G18" s="1411">
        <v>4.8611111111111216E-3</v>
      </c>
      <c r="H18" s="1411">
        <v>6.2500000000000056E-3</v>
      </c>
      <c r="I18" s="1411">
        <v>2.7777777777777679E-3</v>
      </c>
      <c r="J18" s="1411">
        <v>6.9444444444444475E-3</v>
      </c>
      <c r="K18" s="1411">
        <v>1.1805555555555541E-2</v>
      </c>
      <c r="L18" s="1411">
        <v>6.9444444444444475E-3</v>
      </c>
      <c r="M18" s="1411">
        <v>3.4722222222222099E-3</v>
      </c>
      <c r="N18" s="1411">
        <v>3.4722222222222099E-3</v>
      </c>
      <c r="O18" s="1411">
        <v>2.0833333333333259E-3</v>
      </c>
      <c r="P18" s="1411">
        <v>1.1805555555555569E-2</v>
      </c>
      <c r="Q18" s="1411">
        <v>6.2500000000000056E-3</v>
      </c>
      <c r="R18" s="1411">
        <v>4.1666666666666796E-3</v>
      </c>
      <c r="S18" s="1411">
        <v>5.5555555555555358E-3</v>
      </c>
      <c r="T18" s="1411">
        <v>4.8611111111110938E-3</v>
      </c>
      <c r="U18" s="1411">
        <v>8.3333333333333592E-3</v>
      </c>
      <c r="V18" s="1411"/>
      <c r="W18" s="147">
        <f>SUM(F18:U18)</f>
        <v>9.9999999999999978E-2</v>
      </c>
    </row>
    <row r="19" spans="2:27" ht="15.75" thickBot="1" x14ac:dyDescent="0.3">
      <c r="F19" s="1411">
        <v>1.2500000000000011E-2</v>
      </c>
      <c r="G19" s="1411">
        <v>4.8611111111110938E-3</v>
      </c>
      <c r="H19" s="1411">
        <v>6.2499999999999778E-3</v>
      </c>
      <c r="I19" s="1411">
        <v>2.7777777777777679E-3</v>
      </c>
      <c r="J19" s="1411">
        <v>6.9444444444444753E-3</v>
      </c>
      <c r="K19" s="1411">
        <v>1.1805555555555569E-2</v>
      </c>
      <c r="L19" s="1411">
        <v>6.9444444444444198E-3</v>
      </c>
      <c r="M19" s="1411">
        <v>3.4722222222222099E-3</v>
      </c>
      <c r="N19" s="1411">
        <v>3.4722222222222099E-3</v>
      </c>
      <c r="O19" s="1411">
        <v>2.0833333333333259E-3</v>
      </c>
      <c r="P19" s="1411">
        <v>1.1805555555555569E-2</v>
      </c>
      <c r="Q19" s="1411">
        <v>6.2500000000000333E-3</v>
      </c>
      <c r="R19" s="1411">
        <v>4.1666666666666519E-3</v>
      </c>
      <c r="S19" s="1411">
        <v>5.5555555555555358E-3</v>
      </c>
      <c r="T19" s="1411">
        <v>4.8611111111110938E-3</v>
      </c>
      <c r="U19" s="1411">
        <v>1.0416666666666685E-2</v>
      </c>
      <c r="V19" s="1411"/>
      <c r="W19" s="147">
        <f>SUM(F19:U19)</f>
        <v>0.10416666666666663</v>
      </c>
    </row>
    <row r="20" spans="2:27" s="4" customFormat="1" ht="26.25" customHeight="1" thickBot="1" x14ac:dyDescent="0.3">
      <c r="B20" s="1515" t="s">
        <v>12</v>
      </c>
      <c r="C20" s="1549"/>
      <c r="D20" s="1549"/>
      <c r="E20" s="1516"/>
      <c r="F20" s="1508" t="s">
        <v>13</v>
      </c>
      <c r="G20" s="1509"/>
      <c r="H20" s="1509"/>
      <c r="I20" s="1509"/>
      <c r="J20" s="1509"/>
      <c r="K20" s="1509"/>
      <c r="L20" s="1509"/>
      <c r="M20" s="1509"/>
      <c r="N20" s="1509"/>
      <c r="O20" s="1509"/>
      <c r="P20" s="1509"/>
      <c r="Q20" s="1509"/>
      <c r="R20" s="1509"/>
      <c r="S20" s="1509"/>
      <c r="T20" s="1510"/>
      <c r="U20" s="1508" t="s">
        <v>14</v>
      </c>
      <c r="V20" s="1510"/>
      <c r="W20" s="1412"/>
      <c r="X20" s="1517" t="s">
        <v>25</v>
      </c>
      <c r="Y20" s="1513" t="s">
        <v>26</v>
      </c>
      <c r="Z20" s="1518" t="s">
        <v>45</v>
      </c>
    </row>
    <row r="21" spans="2:27" s="4" customFormat="1" ht="70.5" customHeight="1" thickBot="1" x14ac:dyDescent="0.3">
      <c r="B21" s="1536" t="s">
        <v>15</v>
      </c>
      <c r="C21" s="1538"/>
      <c r="D21" s="1357"/>
      <c r="E21" s="1413" t="s">
        <v>257</v>
      </c>
      <c r="F21" s="1263" t="s">
        <v>349</v>
      </c>
      <c r="G21" s="1263" t="s">
        <v>18</v>
      </c>
      <c r="H21" s="1263" t="s">
        <v>346</v>
      </c>
      <c r="I21" s="1263" t="s">
        <v>50</v>
      </c>
      <c r="J21" s="1414" t="s">
        <v>21</v>
      </c>
      <c r="K21" s="1263" t="s">
        <v>22</v>
      </c>
      <c r="L21" s="1263" t="s">
        <v>347</v>
      </c>
      <c r="M21" s="1263" t="s">
        <v>244</v>
      </c>
      <c r="N21" s="1263" t="s">
        <v>22</v>
      </c>
      <c r="O21" s="1263" t="s">
        <v>23</v>
      </c>
      <c r="P21" s="1263" t="s">
        <v>348</v>
      </c>
      <c r="Q21" s="1263" t="s">
        <v>50</v>
      </c>
      <c r="R21" s="1263" t="s">
        <v>346</v>
      </c>
      <c r="S21" s="1263" t="s">
        <v>18</v>
      </c>
      <c r="T21" s="1263" t="s">
        <v>349</v>
      </c>
      <c r="U21" s="1415" t="s">
        <v>257</v>
      </c>
      <c r="V21" s="1517" t="s">
        <v>24</v>
      </c>
      <c r="W21" s="1518"/>
      <c r="X21" s="1550"/>
      <c r="Y21" s="1514"/>
      <c r="Z21" s="1539"/>
    </row>
    <row r="22" spans="2:27" s="4" customFormat="1" ht="33.75" customHeight="1" thickBot="1" x14ac:dyDescent="0.3">
      <c r="B22" s="1508" t="s">
        <v>28</v>
      </c>
      <c r="C22" s="1510"/>
      <c r="D22" s="201"/>
      <c r="E22" s="817">
        <v>0</v>
      </c>
      <c r="F22" s="817">
        <v>5</v>
      </c>
      <c r="G22" s="818">
        <v>2.4</v>
      </c>
      <c r="H22" s="819">
        <v>2.42</v>
      </c>
      <c r="I22" s="819">
        <v>2.4</v>
      </c>
      <c r="J22" s="819">
        <v>1.5</v>
      </c>
      <c r="K22" s="819">
        <v>3.5</v>
      </c>
      <c r="L22" s="819">
        <v>3</v>
      </c>
      <c r="M22" s="819">
        <v>5.0999999999999996</v>
      </c>
      <c r="N22" s="819">
        <v>1.25</v>
      </c>
      <c r="O22" s="819">
        <v>2.74</v>
      </c>
      <c r="P22" s="819">
        <v>3</v>
      </c>
      <c r="Q22" s="819">
        <v>1.5</v>
      </c>
      <c r="R22" s="819">
        <v>2.4</v>
      </c>
      <c r="S22" s="820">
        <v>2.2000000000000002</v>
      </c>
      <c r="T22" s="817">
        <v>5.2</v>
      </c>
      <c r="U22" s="817">
        <v>5</v>
      </c>
      <c r="V22" s="1511"/>
      <c r="W22" s="1519"/>
      <c r="X22" s="1550"/>
      <c r="Y22" s="1514"/>
      <c r="Z22" s="1539"/>
    </row>
    <row r="23" spans="2:27" s="4" customFormat="1" ht="32.25" customHeight="1" thickBot="1" x14ac:dyDescent="0.3">
      <c r="B23" s="1536" t="s">
        <v>29</v>
      </c>
      <c r="C23" s="1538"/>
      <c r="D23" s="1136"/>
      <c r="E23" s="821">
        <f>+E22</f>
        <v>0</v>
      </c>
      <c r="F23" s="821">
        <f>+F22+E23</f>
        <v>5</v>
      </c>
      <c r="G23" s="822">
        <f t="shared" ref="G23:T23" si="0">+G22+F23</f>
        <v>7.4</v>
      </c>
      <c r="H23" s="392">
        <f t="shared" si="0"/>
        <v>9.82</v>
      </c>
      <c r="I23" s="392">
        <f t="shared" si="0"/>
        <v>12.22</v>
      </c>
      <c r="J23" s="392">
        <f t="shared" si="0"/>
        <v>13.72</v>
      </c>
      <c r="K23" s="392">
        <f t="shared" si="0"/>
        <v>17.22</v>
      </c>
      <c r="L23" s="392">
        <f t="shared" si="0"/>
        <v>20.22</v>
      </c>
      <c r="M23" s="392">
        <f>+M22+L23</f>
        <v>25.32</v>
      </c>
      <c r="N23" s="392">
        <f t="shared" si="0"/>
        <v>26.57</v>
      </c>
      <c r="O23" s="392">
        <f t="shared" si="0"/>
        <v>29.310000000000002</v>
      </c>
      <c r="P23" s="392">
        <f t="shared" si="0"/>
        <v>32.31</v>
      </c>
      <c r="Q23" s="392">
        <f t="shared" si="0"/>
        <v>33.81</v>
      </c>
      <c r="R23" s="392">
        <f t="shared" si="0"/>
        <v>36.21</v>
      </c>
      <c r="S23" s="823">
        <f t="shared" si="0"/>
        <v>38.410000000000004</v>
      </c>
      <c r="T23" s="821">
        <f t="shared" si="0"/>
        <v>43.610000000000007</v>
      </c>
      <c r="U23" s="1416">
        <v>5</v>
      </c>
      <c r="V23" s="1551">
        <v>47.04</v>
      </c>
      <c r="W23" s="1552"/>
      <c r="X23" s="1550"/>
      <c r="Y23" s="1514"/>
      <c r="Z23" s="1539"/>
    </row>
    <row r="24" spans="2:27" ht="15" customHeight="1" x14ac:dyDescent="0.25">
      <c r="B24" s="1496" t="s">
        <v>30</v>
      </c>
      <c r="C24" s="1380">
        <v>1</v>
      </c>
      <c r="D24" s="694"/>
      <c r="E24" s="1417">
        <v>0.1701388888888889</v>
      </c>
      <c r="F24" s="1418">
        <v>0.18055555555555555</v>
      </c>
      <c r="G24" s="1418">
        <v>0.18541666666666667</v>
      </c>
      <c r="H24" s="1418">
        <v>0.19166666666666668</v>
      </c>
      <c r="I24" s="1418">
        <v>0.19444444444444445</v>
      </c>
      <c r="J24" s="1418">
        <v>0.2013888888888889</v>
      </c>
      <c r="K24" s="1418">
        <v>0.21319444444444444</v>
      </c>
      <c r="L24" s="1419">
        <v>0.22013888888888888</v>
      </c>
      <c r="M24" s="1420">
        <v>0.22361111111111109</v>
      </c>
      <c r="N24" s="1420">
        <v>0.2270833333333333</v>
      </c>
      <c r="O24" s="1420">
        <v>0.22916666666666663</v>
      </c>
      <c r="P24" s="1420">
        <v>0.2409722222222222</v>
      </c>
      <c r="Q24" s="1420">
        <v>0.2472222222222222</v>
      </c>
      <c r="R24" s="1420">
        <v>0.25138888888888888</v>
      </c>
      <c r="S24" s="1420">
        <v>0.25694444444444442</v>
      </c>
      <c r="T24" s="1420">
        <v>0.26180555555555551</v>
      </c>
      <c r="U24" s="1421">
        <v>0.27013888888888887</v>
      </c>
      <c r="V24" s="1448"/>
      <c r="W24" s="84">
        <f>+V23</f>
        <v>47.04</v>
      </c>
      <c r="X24" s="1422">
        <f>+U24-E24</f>
        <v>9.9999999999999978E-2</v>
      </c>
      <c r="Y24" s="1027">
        <f t="shared" ref="Y24:Y55" si="1">60*$J$115/(X24*60*24)</f>
        <v>19.600000000000009</v>
      </c>
      <c r="Z24" s="1423"/>
      <c r="AA24" s="147"/>
    </row>
    <row r="25" spans="2:27" x14ac:dyDescent="0.25">
      <c r="B25" s="1497"/>
      <c r="C25" s="1424">
        <v>2</v>
      </c>
      <c r="D25" s="663"/>
      <c r="E25" s="1425">
        <v>0.1791666666666667</v>
      </c>
      <c r="F25" s="1426">
        <v>0.18958333333333335</v>
      </c>
      <c r="G25" s="1426">
        <v>0.19444444444444448</v>
      </c>
      <c r="H25" s="1426">
        <v>0.20069444444444448</v>
      </c>
      <c r="I25" s="1426">
        <v>0.20347222222222225</v>
      </c>
      <c r="J25" s="1426">
        <v>0.2104166666666667</v>
      </c>
      <c r="K25" s="1426">
        <v>0.22222222222222224</v>
      </c>
      <c r="L25" s="1427">
        <v>0.22916666666666669</v>
      </c>
      <c r="M25" s="1428">
        <v>0.2326388888888889</v>
      </c>
      <c r="N25" s="1428">
        <v>0.2361111111111111</v>
      </c>
      <c r="O25" s="1428">
        <v>0.23819444444444443</v>
      </c>
      <c r="P25" s="1428">
        <v>0.25</v>
      </c>
      <c r="Q25" s="1428">
        <v>0.25624999999999998</v>
      </c>
      <c r="R25" s="1428">
        <v>0.26041666666666663</v>
      </c>
      <c r="S25" s="1428">
        <v>0.26597222222222217</v>
      </c>
      <c r="T25" s="1428">
        <v>0.27083333333333326</v>
      </c>
      <c r="U25" s="1429">
        <v>0.27916666666666662</v>
      </c>
      <c r="V25" s="1449"/>
      <c r="W25" s="89">
        <f>+V23</f>
        <v>47.04</v>
      </c>
      <c r="X25" s="1430">
        <f>+U25-E25</f>
        <v>9.9999999999999922E-2</v>
      </c>
      <c r="Y25" s="1029">
        <f t="shared" si="1"/>
        <v>19.600000000000016</v>
      </c>
      <c r="Z25" s="1431">
        <f>+L25-L24</f>
        <v>9.0277777777778012E-3</v>
      </c>
      <c r="AA25" s="147"/>
    </row>
    <row r="26" spans="2:27" x14ac:dyDescent="0.25">
      <c r="B26" s="1497"/>
      <c r="C26" s="1424">
        <v>3</v>
      </c>
      <c r="D26" s="663"/>
      <c r="E26" s="1425">
        <v>0.18541666666666673</v>
      </c>
      <c r="F26" s="1426">
        <v>0.19791666666666674</v>
      </c>
      <c r="G26" s="1426">
        <v>0.20277777777777783</v>
      </c>
      <c r="H26" s="1426">
        <v>0.20902777777777781</v>
      </c>
      <c r="I26" s="1426">
        <v>0.21180555555555558</v>
      </c>
      <c r="J26" s="1426">
        <v>0.21875000000000006</v>
      </c>
      <c r="K26" s="1426">
        <v>0.23055555555555562</v>
      </c>
      <c r="L26" s="1427">
        <v>0.23750000000000004</v>
      </c>
      <c r="M26" s="1428">
        <v>0.24097222222222225</v>
      </c>
      <c r="N26" s="1428">
        <v>0.24444444444444446</v>
      </c>
      <c r="O26" s="1428">
        <v>0.24652777777777779</v>
      </c>
      <c r="P26" s="1428">
        <v>0.25833333333333336</v>
      </c>
      <c r="Q26" s="1428">
        <v>0.26458333333333339</v>
      </c>
      <c r="R26" s="1428">
        <v>0.26875000000000004</v>
      </c>
      <c r="S26" s="1428">
        <v>0.27430555555555558</v>
      </c>
      <c r="T26" s="1428">
        <v>0.27916666666666667</v>
      </c>
      <c r="U26" s="1429">
        <v>0.28958333333333336</v>
      </c>
      <c r="V26" s="1449"/>
      <c r="W26" s="89">
        <f t="shared" ref="W26:W89" si="2">+W24</f>
        <v>47.04</v>
      </c>
      <c r="X26" s="1430">
        <f t="shared" ref="X26:X89" si="3">+U26-E26</f>
        <v>0.10416666666666663</v>
      </c>
      <c r="Y26" s="1029">
        <f t="shared" si="1"/>
        <v>18.816000000000006</v>
      </c>
      <c r="Z26" s="1431">
        <f t="shared" ref="Z26:Z89" si="4">+L26-L25</f>
        <v>8.3333333333333592E-3</v>
      </c>
      <c r="AA26" s="147"/>
    </row>
    <row r="27" spans="2:27" x14ac:dyDescent="0.25">
      <c r="B27" s="1497"/>
      <c r="C27" s="1424">
        <v>4</v>
      </c>
      <c r="D27" s="663"/>
      <c r="E27" s="1425">
        <v>0.19375000000000009</v>
      </c>
      <c r="F27" s="1426">
        <v>0.2062500000000001</v>
      </c>
      <c r="G27" s="1426">
        <v>0.21111111111111119</v>
      </c>
      <c r="H27" s="1426">
        <v>0.21736111111111117</v>
      </c>
      <c r="I27" s="1426">
        <v>0.22013888888888894</v>
      </c>
      <c r="J27" s="1426">
        <v>0.22708333333333341</v>
      </c>
      <c r="K27" s="1426">
        <v>0.23888888888888898</v>
      </c>
      <c r="L27" s="1427">
        <v>0.2458333333333334</v>
      </c>
      <c r="M27" s="1428">
        <v>0.24930555555555561</v>
      </c>
      <c r="N27" s="1428">
        <v>0.25277777777777782</v>
      </c>
      <c r="O27" s="1428">
        <v>0.25486111111111115</v>
      </c>
      <c r="P27" s="1428">
        <v>0.26666666666666672</v>
      </c>
      <c r="Q27" s="1428">
        <v>0.27291666666666675</v>
      </c>
      <c r="R27" s="1428">
        <v>0.2770833333333334</v>
      </c>
      <c r="S27" s="1428">
        <v>0.28263888888888894</v>
      </c>
      <c r="T27" s="1428">
        <v>0.28750000000000003</v>
      </c>
      <c r="U27" s="1429">
        <v>0.29791666666666672</v>
      </c>
      <c r="V27" s="1449"/>
      <c r="W27" s="89">
        <f t="shared" si="2"/>
        <v>47.04</v>
      </c>
      <c r="X27" s="1430">
        <f t="shared" si="3"/>
        <v>0.10416666666666663</v>
      </c>
      <c r="Y27" s="1029">
        <f t="shared" si="1"/>
        <v>18.816000000000006</v>
      </c>
      <c r="Z27" s="1431">
        <f t="shared" si="4"/>
        <v>8.3333333333333592E-3</v>
      </c>
      <c r="AA27" s="147"/>
    </row>
    <row r="28" spans="2:27" x14ac:dyDescent="0.25">
      <c r="B28" s="1497"/>
      <c r="C28" s="1424">
        <v>5</v>
      </c>
      <c r="D28" s="663"/>
      <c r="E28" s="1425">
        <v>0.20208333333333339</v>
      </c>
      <c r="F28" s="1426">
        <v>0.2145833333333334</v>
      </c>
      <c r="G28" s="1426">
        <v>0.2194444444444445</v>
      </c>
      <c r="H28" s="1426">
        <v>0.22569444444444448</v>
      </c>
      <c r="I28" s="1426">
        <v>0.22847222222222224</v>
      </c>
      <c r="J28" s="1426">
        <v>0.23541666666666672</v>
      </c>
      <c r="K28" s="1426">
        <v>0.24722222222222229</v>
      </c>
      <c r="L28" s="1427">
        <v>0.25416666666666671</v>
      </c>
      <c r="M28" s="1428">
        <v>0.25763888888888892</v>
      </c>
      <c r="N28" s="1428">
        <v>0.26111111111111113</v>
      </c>
      <c r="O28" s="1428">
        <v>0.26319444444444445</v>
      </c>
      <c r="P28" s="1428">
        <v>0.27500000000000002</v>
      </c>
      <c r="Q28" s="1428">
        <v>0.28125000000000006</v>
      </c>
      <c r="R28" s="1428">
        <v>0.28541666666666671</v>
      </c>
      <c r="S28" s="1428">
        <v>0.29097222222222224</v>
      </c>
      <c r="T28" s="1428">
        <v>0.29583333333333334</v>
      </c>
      <c r="U28" s="1429">
        <v>0.30625000000000002</v>
      </c>
      <c r="V28" s="1449"/>
      <c r="W28" s="89">
        <f t="shared" si="2"/>
        <v>47.04</v>
      </c>
      <c r="X28" s="1430">
        <f t="shared" si="3"/>
        <v>0.10416666666666663</v>
      </c>
      <c r="Y28" s="1029">
        <f t="shared" si="1"/>
        <v>18.816000000000006</v>
      </c>
      <c r="Z28" s="1431">
        <f t="shared" si="4"/>
        <v>8.3333333333333037E-3</v>
      </c>
      <c r="AA28" s="147"/>
    </row>
    <row r="29" spans="2:27" x14ac:dyDescent="0.25">
      <c r="B29" s="1497"/>
      <c r="C29" s="1424">
        <v>6</v>
      </c>
      <c r="D29" s="663"/>
      <c r="E29" s="1425">
        <v>0.2104166666666667</v>
      </c>
      <c r="F29" s="1426">
        <v>0.22291666666666671</v>
      </c>
      <c r="G29" s="1426">
        <v>0.2277777777777778</v>
      </c>
      <c r="H29" s="1426">
        <v>0.23402777777777778</v>
      </c>
      <c r="I29" s="1426">
        <v>0.23680555555555555</v>
      </c>
      <c r="J29" s="1426">
        <v>0.24375000000000002</v>
      </c>
      <c r="K29" s="1426">
        <v>0.25555555555555559</v>
      </c>
      <c r="L29" s="1427">
        <v>0.26250000000000001</v>
      </c>
      <c r="M29" s="1428">
        <v>0.26597222222222222</v>
      </c>
      <c r="N29" s="1428">
        <v>0.26944444444444443</v>
      </c>
      <c r="O29" s="1428">
        <v>0.27152777777777776</v>
      </c>
      <c r="P29" s="1428">
        <v>0.28333333333333333</v>
      </c>
      <c r="Q29" s="1428">
        <v>0.28958333333333336</v>
      </c>
      <c r="R29" s="1428">
        <v>0.29375000000000001</v>
      </c>
      <c r="S29" s="1428">
        <v>0.29930555555555555</v>
      </c>
      <c r="T29" s="1428">
        <v>0.30416666666666664</v>
      </c>
      <c r="U29" s="1429">
        <v>0.31458333333333333</v>
      </c>
      <c r="V29" s="1449"/>
      <c r="W29" s="89">
        <f t="shared" si="2"/>
        <v>47.04</v>
      </c>
      <c r="X29" s="1430">
        <f t="shared" si="3"/>
        <v>0.10416666666666663</v>
      </c>
      <c r="Y29" s="1029">
        <f t="shared" si="1"/>
        <v>18.816000000000006</v>
      </c>
      <c r="Z29" s="1431">
        <f t="shared" si="4"/>
        <v>8.3333333333333037E-3</v>
      </c>
      <c r="AA29" s="147"/>
    </row>
    <row r="30" spans="2:27" x14ac:dyDescent="0.25">
      <c r="B30" s="1497"/>
      <c r="C30" s="1424">
        <v>7</v>
      </c>
      <c r="D30" s="663"/>
      <c r="E30" s="1425">
        <v>0.21875</v>
      </c>
      <c r="F30" s="1426">
        <v>0.23125000000000001</v>
      </c>
      <c r="G30" s="1426">
        <v>0.2361111111111111</v>
      </c>
      <c r="H30" s="1426">
        <v>0.24236111111111108</v>
      </c>
      <c r="I30" s="1426">
        <v>0.24513888888888885</v>
      </c>
      <c r="J30" s="1426">
        <v>0.25208333333333333</v>
      </c>
      <c r="K30" s="1426">
        <v>0.2638888888888889</v>
      </c>
      <c r="L30" s="1427">
        <v>0.27083333333333331</v>
      </c>
      <c r="M30" s="1428">
        <v>0.27430555555555552</v>
      </c>
      <c r="N30" s="1428">
        <v>0.27777777777777773</v>
      </c>
      <c r="O30" s="1428">
        <v>0.27986111111111106</v>
      </c>
      <c r="P30" s="1428">
        <v>0.29166666666666663</v>
      </c>
      <c r="Q30" s="1428">
        <v>0.29791666666666666</v>
      </c>
      <c r="R30" s="1428">
        <v>0.30208333333333331</v>
      </c>
      <c r="S30" s="1428">
        <v>0.30763888888888885</v>
      </c>
      <c r="T30" s="1428">
        <v>0.31249999999999994</v>
      </c>
      <c r="U30" s="1429">
        <v>0.32291666666666663</v>
      </c>
      <c r="V30" s="1449"/>
      <c r="W30" s="89">
        <f t="shared" si="2"/>
        <v>47.04</v>
      </c>
      <c r="X30" s="1430">
        <f t="shared" si="3"/>
        <v>0.10416666666666663</v>
      </c>
      <c r="Y30" s="1029">
        <f t="shared" si="1"/>
        <v>18.816000000000006</v>
      </c>
      <c r="Z30" s="1431">
        <f t="shared" si="4"/>
        <v>8.3333333333333037E-3</v>
      </c>
      <c r="AA30" s="147"/>
    </row>
    <row r="31" spans="2:27" x14ac:dyDescent="0.25">
      <c r="B31" s="1497"/>
      <c r="C31" s="1424">
        <v>8</v>
      </c>
      <c r="D31" s="663"/>
      <c r="E31" s="1425">
        <v>0.2270833333333333</v>
      </c>
      <c r="F31" s="1426">
        <v>0.23958333333333331</v>
      </c>
      <c r="G31" s="1426">
        <v>0.24444444444444441</v>
      </c>
      <c r="H31" s="1426">
        <v>0.25069444444444439</v>
      </c>
      <c r="I31" s="1426">
        <v>0.25347222222222215</v>
      </c>
      <c r="J31" s="1426">
        <v>0.26041666666666663</v>
      </c>
      <c r="K31" s="1426">
        <v>0.2722222222222222</v>
      </c>
      <c r="L31" s="1427">
        <v>0.27916666666666662</v>
      </c>
      <c r="M31" s="1428">
        <v>0.28263888888888883</v>
      </c>
      <c r="N31" s="1428">
        <v>0.28611111111111104</v>
      </c>
      <c r="O31" s="1428">
        <v>0.28819444444444436</v>
      </c>
      <c r="P31" s="1428">
        <v>0.29999999999999993</v>
      </c>
      <c r="Q31" s="1428">
        <v>0.30624999999999997</v>
      </c>
      <c r="R31" s="1428">
        <v>0.31041666666666662</v>
      </c>
      <c r="S31" s="1428">
        <v>0.31597222222222215</v>
      </c>
      <c r="T31" s="1428">
        <v>0.32083333333333325</v>
      </c>
      <c r="U31" s="1429">
        <v>0.33124999999999993</v>
      </c>
      <c r="V31" s="1449"/>
      <c r="W31" s="89">
        <f t="shared" si="2"/>
        <v>47.04</v>
      </c>
      <c r="X31" s="1430">
        <f t="shared" si="3"/>
        <v>0.10416666666666663</v>
      </c>
      <c r="Y31" s="1029">
        <f t="shared" si="1"/>
        <v>18.816000000000006</v>
      </c>
      <c r="Z31" s="1431">
        <f t="shared" si="4"/>
        <v>8.3333333333333037E-3</v>
      </c>
      <c r="AA31" s="147"/>
    </row>
    <row r="32" spans="2:27" x14ac:dyDescent="0.25">
      <c r="B32" s="1497"/>
      <c r="C32" s="1424">
        <v>9</v>
      </c>
      <c r="D32" s="663"/>
      <c r="E32" s="1425">
        <v>0.23541666666666661</v>
      </c>
      <c r="F32" s="1426">
        <v>0.24791666666666662</v>
      </c>
      <c r="G32" s="1426">
        <v>0.25277777777777771</v>
      </c>
      <c r="H32" s="1426">
        <v>0.25902777777777769</v>
      </c>
      <c r="I32" s="1426">
        <v>0.26180555555555546</v>
      </c>
      <c r="J32" s="1426">
        <v>0.26874999999999993</v>
      </c>
      <c r="K32" s="1426">
        <v>0.2805555555555555</v>
      </c>
      <c r="L32" s="1427">
        <v>0.28749999999999992</v>
      </c>
      <c r="M32" s="1428">
        <v>0.29097222222222213</v>
      </c>
      <c r="N32" s="1428">
        <v>0.29444444444444434</v>
      </c>
      <c r="O32" s="1428">
        <v>0.29652777777777767</v>
      </c>
      <c r="P32" s="1428">
        <v>0.30833333333333324</v>
      </c>
      <c r="Q32" s="1428">
        <v>0.31458333333333327</v>
      </c>
      <c r="R32" s="1428">
        <v>0.31874999999999992</v>
      </c>
      <c r="S32" s="1428">
        <v>0.32430555555555546</v>
      </c>
      <c r="T32" s="1428">
        <v>0.32916666666666655</v>
      </c>
      <c r="U32" s="1429">
        <v>0.33958333333333324</v>
      </c>
      <c r="V32" s="1449"/>
      <c r="W32" s="89">
        <f t="shared" si="2"/>
        <v>47.04</v>
      </c>
      <c r="X32" s="1430">
        <f t="shared" si="3"/>
        <v>0.10416666666666663</v>
      </c>
      <c r="Y32" s="1029">
        <f t="shared" si="1"/>
        <v>18.816000000000006</v>
      </c>
      <c r="Z32" s="1431">
        <f t="shared" si="4"/>
        <v>8.3333333333333037E-3</v>
      </c>
      <c r="AA32" s="147"/>
    </row>
    <row r="33" spans="2:27" x14ac:dyDescent="0.25">
      <c r="B33" s="1497"/>
      <c r="C33" s="1424">
        <v>10</v>
      </c>
      <c r="D33" s="663"/>
      <c r="E33" s="1425">
        <v>0.24374999999999991</v>
      </c>
      <c r="F33" s="1426">
        <v>0.25624999999999992</v>
      </c>
      <c r="G33" s="1426">
        <v>0.26111111111111102</v>
      </c>
      <c r="H33" s="1426">
        <v>0.26736111111111099</v>
      </c>
      <c r="I33" s="1426">
        <v>0.27013888888888876</v>
      </c>
      <c r="J33" s="1426">
        <v>0.27708333333333324</v>
      </c>
      <c r="K33" s="1426">
        <v>0.28888888888888881</v>
      </c>
      <c r="L33" s="598">
        <v>0.29583333333333323</v>
      </c>
      <c r="M33" s="1428">
        <v>0.29930555555555544</v>
      </c>
      <c r="N33" s="1428">
        <v>0.30277777777777765</v>
      </c>
      <c r="O33" s="1428">
        <v>0.30486111111111097</v>
      </c>
      <c r="P33" s="1428">
        <v>0.31666666666666654</v>
      </c>
      <c r="Q33" s="1428">
        <v>0.32291666666666657</v>
      </c>
      <c r="R33" s="1428">
        <v>0.32708333333333323</v>
      </c>
      <c r="S33" s="1428">
        <v>0.33263888888888876</v>
      </c>
      <c r="T33" s="1428">
        <v>0.33749999999999986</v>
      </c>
      <c r="U33" s="1429">
        <v>0.34791666666666654</v>
      </c>
      <c r="V33" s="1449"/>
      <c r="W33" s="89">
        <f t="shared" si="2"/>
        <v>47.04</v>
      </c>
      <c r="X33" s="1430">
        <f t="shared" si="3"/>
        <v>0.10416666666666663</v>
      </c>
      <c r="Y33" s="1029">
        <f t="shared" si="1"/>
        <v>18.816000000000006</v>
      </c>
      <c r="Z33" s="1431">
        <f t="shared" si="4"/>
        <v>8.3333333333333037E-3</v>
      </c>
      <c r="AA33" s="147"/>
    </row>
    <row r="34" spans="2:27" x14ac:dyDescent="0.25">
      <c r="B34" s="1497"/>
      <c r="C34" s="1424">
        <v>11</v>
      </c>
      <c r="D34" s="663"/>
      <c r="E34" s="1425">
        <v>0.24791666666666656</v>
      </c>
      <c r="F34" s="1426">
        <v>0.26041666666666657</v>
      </c>
      <c r="G34" s="1426">
        <v>0.26527777777777767</v>
      </c>
      <c r="H34" s="1426">
        <v>0.27152777777777765</v>
      </c>
      <c r="I34" s="1426">
        <v>0.27430555555555541</v>
      </c>
      <c r="J34" s="1426">
        <v>0.28124999999999989</v>
      </c>
      <c r="K34" s="1426">
        <v>0.29305555555555546</v>
      </c>
      <c r="L34" s="598">
        <v>0.29999999999999988</v>
      </c>
      <c r="M34" s="1428">
        <v>0.30347222222222209</v>
      </c>
      <c r="N34" s="1428">
        <v>0.3069444444444443</v>
      </c>
      <c r="O34" s="1428">
        <v>0.30902777777777762</v>
      </c>
      <c r="P34" s="1428">
        <v>0.32083333333333319</v>
      </c>
      <c r="Q34" s="1428">
        <v>0.32708333333333323</v>
      </c>
      <c r="R34" s="1428">
        <v>0.33124999999999988</v>
      </c>
      <c r="S34" s="1428">
        <v>0.33680555555555541</v>
      </c>
      <c r="T34" s="1428">
        <v>0.34166666666666651</v>
      </c>
      <c r="U34" s="1429">
        <v>0.35208333333333319</v>
      </c>
      <c r="V34" s="1449"/>
      <c r="W34" s="89">
        <f t="shared" si="2"/>
        <v>47.04</v>
      </c>
      <c r="X34" s="1430">
        <f t="shared" si="3"/>
        <v>0.10416666666666663</v>
      </c>
      <c r="Y34" s="1029">
        <f t="shared" si="1"/>
        <v>18.816000000000006</v>
      </c>
      <c r="Z34" s="1431">
        <f t="shared" si="4"/>
        <v>4.1666666666666519E-3</v>
      </c>
      <c r="AA34" s="147"/>
    </row>
    <row r="35" spans="2:27" x14ac:dyDescent="0.25">
      <c r="B35" s="1497"/>
      <c r="C35" s="1424">
        <v>12</v>
      </c>
      <c r="D35" s="663"/>
      <c r="E35" s="1425">
        <v>0.25416666666666654</v>
      </c>
      <c r="F35" s="1426">
        <v>0.26666666666666655</v>
      </c>
      <c r="G35" s="1426">
        <v>0.27152777777777765</v>
      </c>
      <c r="H35" s="1426">
        <v>0.27777777777777762</v>
      </c>
      <c r="I35" s="1426">
        <v>0.28055555555555539</v>
      </c>
      <c r="J35" s="1426">
        <v>0.28749999999999987</v>
      </c>
      <c r="K35" s="1426">
        <v>0.29930555555555544</v>
      </c>
      <c r="L35" s="598">
        <v>0.30624999999999986</v>
      </c>
      <c r="M35" s="1428">
        <v>0.30972222222222207</v>
      </c>
      <c r="N35" s="1428">
        <v>0.31319444444444428</v>
      </c>
      <c r="O35" s="1428">
        <v>0.3152777777777776</v>
      </c>
      <c r="P35" s="1428">
        <v>0.32708333333333317</v>
      </c>
      <c r="Q35" s="1428">
        <v>0.3333333333333332</v>
      </c>
      <c r="R35" s="1428">
        <v>0.33749999999999986</v>
      </c>
      <c r="S35" s="1428">
        <v>0.34305555555555539</v>
      </c>
      <c r="T35" s="1428">
        <v>0.34791666666666649</v>
      </c>
      <c r="U35" s="1429">
        <v>0.35833333333333317</v>
      </c>
      <c r="V35" s="1449"/>
      <c r="W35" s="89">
        <f t="shared" si="2"/>
        <v>47.04</v>
      </c>
      <c r="X35" s="1430">
        <f t="shared" si="3"/>
        <v>0.10416666666666663</v>
      </c>
      <c r="Y35" s="1029">
        <f t="shared" si="1"/>
        <v>18.816000000000006</v>
      </c>
      <c r="Z35" s="1431">
        <f t="shared" si="4"/>
        <v>6.2499999999999778E-3</v>
      </c>
      <c r="AA35" s="147"/>
    </row>
    <row r="36" spans="2:27" x14ac:dyDescent="0.25">
      <c r="B36" s="1497"/>
      <c r="C36" s="1424">
        <v>13</v>
      </c>
      <c r="D36" s="663"/>
      <c r="E36" s="1425">
        <v>0.26041666666666652</v>
      </c>
      <c r="F36" s="1426">
        <v>0.27291666666666653</v>
      </c>
      <c r="G36" s="1426">
        <v>0.27777777777777762</v>
      </c>
      <c r="H36" s="1426">
        <v>0.2840277777777776</v>
      </c>
      <c r="I36" s="1426">
        <v>0.28680555555555537</v>
      </c>
      <c r="J36" s="1426">
        <v>0.29374999999999984</v>
      </c>
      <c r="K36" s="1426">
        <v>0.30555555555555541</v>
      </c>
      <c r="L36" s="598">
        <v>0.31249999999999983</v>
      </c>
      <c r="M36" s="1428">
        <v>0.31597222222222204</v>
      </c>
      <c r="N36" s="1428">
        <v>0.31944444444444425</v>
      </c>
      <c r="O36" s="1428">
        <v>0.32152777777777758</v>
      </c>
      <c r="P36" s="1428">
        <v>0.33333333333333315</v>
      </c>
      <c r="Q36" s="1428">
        <v>0.33958333333333318</v>
      </c>
      <c r="R36" s="1428">
        <v>0.34374999999999983</v>
      </c>
      <c r="S36" s="1428">
        <v>0.34930555555555537</v>
      </c>
      <c r="T36" s="1428">
        <v>0.35416666666666646</v>
      </c>
      <c r="U36" s="1429">
        <v>0.36458333333333315</v>
      </c>
      <c r="V36" s="1449"/>
      <c r="W36" s="89">
        <f t="shared" si="2"/>
        <v>47.04</v>
      </c>
      <c r="X36" s="1430">
        <f t="shared" si="3"/>
        <v>0.10416666666666663</v>
      </c>
      <c r="Y36" s="1029">
        <f t="shared" si="1"/>
        <v>18.816000000000006</v>
      </c>
      <c r="Z36" s="1431">
        <f t="shared" si="4"/>
        <v>6.2499999999999778E-3</v>
      </c>
      <c r="AA36" s="147"/>
    </row>
    <row r="37" spans="2:27" x14ac:dyDescent="0.25">
      <c r="B37" s="1497"/>
      <c r="C37" s="1424">
        <v>14</v>
      </c>
      <c r="D37" s="663"/>
      <c r="E37" s="1425">
        <v>0.26458333333333317</v>
      </c>
      <c r="F37" s="1426">
        <v>0.27708333333333318</v>
      </c>
      <c r="G37" s="1426">
        <v>0.28194444444444428</v>
      </c>
      <c r="H37" s="1426">
        <v>0.28819444444444425</v>
      </c>
      <c r="I37" s="1426">
        <v>0.29097222222222202</v>
      </c>
      <c r="J37" s="1426">
        <v>0.2979166666666665</v>
      </c>
      <c r="K37" s="1426">
        <v>0.30972222222222207</v>
      </c>
      <c r="L37" s="598">
        <v>0.31666666666666649</v>
      </c>
      <c r="M37" s="1428">
        <v>0.3201388888888887</v>
      </c>
      <c r="N37" s="1428">
        <v>0.32361111111111091</v>
      </c>
      <c r="O37" s="1428">
        <v>0.32569444444444423</v>
      </c>
      <c r="P37" s="1428">
        <v>0.3374999999999998</v>
      </c>
      <c r="Q37" s="1428">
        <v>0.34374999999999983</v>
      </c>
      <c r="R37" s="1428">
        <v>0.34791666666666649</v>
      </c>
      <c r="S37" s="1428">
        <v>0.35347222222222202</v>
      </c>
      <c r="T37" s="1428">
        <v>0.35833333333333311</v>
      </c>
      <c r="U37" s="1429">
        <v>0.3687499999999998</v>
      </c>
      <c r="V37" s="1449"/>
      <c r="W37" s="89">
        <f t="shared" si="2"/>
        <v>47.04</v>
      </c>
      <c r="X37" s="1430">
        <f t="shared" si="3"/>
        <v>0.10416666666666663</v>
      </c>
      <c r="Y37" s="1029">
        <f t="shared" si="1"/>
        <v>18.816000000000006</v>
      </c>
      <c r="Z37" s="1431">
        <f t="shared" si="4"/>
        <v>4.1666666666666519E-3</v>
      </c>
      <c r="AA37" s="147"/>
    </row>
    <row r="38" spans="2:27" x14ac:dyDescent="0.25">
      <c r="B38" s="1497"/>
      <c r="C38" s="1424">
        <v>15</v>
      </c>
      <c r="D38" s="663"/>
      <c r="E38" s="1425">
        <v>0.27083333333333315</v>
      </c>
      <c r="F38" s="1426">
        <v>0.28333333333333316</v>
      </c>
      <c r="G38" s="1426">
        <v>0.28819444444444425</v>
      </c>
      <c r="H38" s="1426">
        <v>0.29444444444444423</v>
      </c>
      <c r="I38" s="1426">
        <v>0.297222222222222</v>
      </c>
      <c r="J38" s="1426">
        <v>0.30416666666666647</v>
      </c>
      <c r="K38" s="1426">
        <v>0.31597222222222204</v>
      </c>
      <c r="L38" s="598">
        <v>0.32291666666666646</v>
      </c>
      <c r="M38" s="1428">
        <v>0.32638888888888867</v>
      </c>
      <c r="N38" s="1428">
        <v>0.32986111111111088</v>
      </c>
      <c r="O38" s="1428">
        <v>0.33194444444444421</v>
      </c>
      <c r="P38" s="1428">
        <v>0.34374999999999978</v>
      </c>
      <c r="Q38" s="1428">
        <v>0.34999999999999981</v>
      </c>
      <c r="R38" s="1428">
        <v>0.35416666666666646</v>
      </c>
      <c r="S38" s="1428">
        <v>0.359722222222222</v>
      </c>
      <c r="T38" s="1428">
        <v>0.36458333333333309</v>
      </c>
      <c r="U38" s="1429">
        <v>0.37499999999999978</v>
      </c>
      <c r="V38" s="1449"/>
      <c r="W38" s="89">
        <f t="shared" si="2"/>
        <v>47.04</v>
      </c>
      <c r="X38" s="1430">
        <f t="shared" si="3"/>
        <v>0.10416666666666663</v>
      </c>
      <c r="Y38" s="1029">
        <f t="shared" si="1"/>
        <v>18.816000000000006</v>
      </c>
      <c r="Z38" s="1431">
        <f t="shared" si="4"/>
        <v>6.2499999999999778E-3</v>
      </c>
      <c r="AA38" s="147"/>
    </row>
    <row r="39" spans="2:27" x14ac:dyDescent="0.25">
      <c r="B39" s="1497"/>
      <c r="C39" s="1424">
        <v>16</v>
      </c>
      <c r="D39" s="663"/>
      <c r="E39" s="1425">
        <v>0.27708333333333313</v>
      </c>
      <c r="F39" s="1426">
        <v>0.28958333333333314</v>
      </c>
      <c r="G39" s="1426">
        <v>0.29444444444444423</v>
      </c>
      <c r="H39" s="1426">
        <v>0.30069444444444421</v>
      </c>
      <c r="I39" s="1426">
        <v>0.30347222222222198</v>
      </c>
      <c r="J39" s="1426">
        <v>0.31041666666666645</v>
      </c>
      <c r="K39" s="1426">
        <v>0.32222222222222202</v>
      </c>
      <c r="L39" s="598">
        <v>0.32916666666666644</v>
      </c>
      <c r="M39" s="1428">
        <v>0.33263888888888865</v>
      </c>
      <c r="N39" s="1428">
        <v>0.33611111111111086</v>
      </c>
      <c r="O39" s="1428">
        <v>0.33819444444444419</v>
      </c>
      <c r="P39" s="1428">
        <v>0.34999999999999976</v>
      </c>
      <c r="Q39" s="1428">
        <v>0.35624999999999979</v>
      </c>
      <c r="R39" s="1428">
        <v>0.36041666666666644</v>
      </c>
      <c r="S39" s="1428">
        <v>0.36597222222222198</v>
      </c>
      <c r="T39" s="1428">
        <v>0.37083333333333307</v>
      </c>
      <c r="U39" s="1429">
        <v>0.38124999999999976</v>
      </c>
      <c r="V39" s="1449"/>
      <c r="W39" s="89">
        <f t="shared" si="2"/>
        <v>47.04</v>
      </c>
      <c r="X39" s="1430">
        <f t="shared" si="3"/>
        <v>0.10416666666666663</v>
      </c>
      <c r="Y39" s="1029">
        <f t="shared" si="1"/>
        <v>18.816000000000006</v>
      </c>
      <c r="Z39" s="1431">
        <f t="shared" si="4"/>
        <v>6.2499999999999778E-3</v>
      </c>
      <c r="AA39" s="147"/>
    </row>
    <row r="40" spans="2:27" x14ac:dyDescent="0.25">
      <c r="B40" s="1497"/>
      <c r="C40" s="1424">
        <v>17</v>
      </c>
      <c r="D40" s="663"/>
      <c r="E40" s="1425">
        <v>0.28541666666666643</v>
      </c>
      <c r="F40" s="1426">
        <v>0.29791666666666644</v>
      </c>
      <c r="G40" s="1426">
        <v>0.30277777777777753</v>
      </c>
      <c r="H40" s="1426">
        <v>0.30902777777777751</v>
      </c>
      <c r="I40" s="1426">
        <v>0.31180555555555528</v>
      </c>
      <c r="J40" s="1426">
        <v>0.31874999999999976</v>
      </c>
      <c r="K40" s="1426">
        <v>0.33055555555555532</v>
      </c>
      <c r="L40" s="598">
        <v>0.33749999999999974</v>
      </c>
      <c r="M40" s="1428">
        <v>0.34097222222222195</v>
      </c>
      <c r="N40" s="1428">
        <v>0.34444444444444416</v>
      </c>
      <c r="O40" s="1428">
        <v>0.34652777777777749</v>
      </c>
      <c r="P40" s="1428">
        <v>0.35833333333333306</v>
      </c>
      <c r="Q40" s="1428">
        <v>0.36458333333333309</v>
      </c>
      <c r="R40" s="1428">
        <v>0.36874999999999974</v>
      </c>
      <c r="S40" s="1428">
        <v>0.37430555555555528</v>
      </c>
      <c r="T40" s="1428">
        <v>0.37916666666666637</v>
      </c>
      <c r="U40" s="1429">
        <v>0.38958333333333306</v>
      </c>
      <c r="V40" s="1449"/>
      <c r="W40" s="89">
        <f t="shared" si="2"/>
        <v>47.04</v>
      </c>
      <c r="X40" s="1430">
        <f t="shared" si="3"/>
        <v>0.10416666666666663</v>
      </c>
      <c r="Y40" s="1029">
        <f t="shared" si="1"/>
        <v>18.816000000000006</v>
      </c>
      <c r="Z40" s="1431">
        <f t="shared" si="4"/>
        <v>8.3333333333333037E-3</v>
      </c>
      <c r="AA40" s="147"/>
    </row>
    <row r="41" spans="2:27" x14ac:dyDescent="0.25">
      <c r="B41" s="1497"/>
      <c r="C41" s="1424">
        <v>18</v>
      </c>
      <c r="D41" s="663"/>
      <c r="E41" s="1425">
        <v>0.29374999999999973</v>
      </c>
      <c r="F41" s="1426">
        <v>0.30624999999999974</v>
      </c>
      <c r="G41" s="1426">
        <v>0.31111111111111084</v>
      </c>
      <c r="H41" s="1426">
        <v>0.31736111111111082</v>
      </c>
      <c r="I41" s="1426">
        <v>0.32013888888888858</v>
      </c>
      <c r="J41" s="1426">
        <v>0.32708333333333306</v>
      </c>
      <c r="K41" s="1426">
        <v>0.33888888888888863</v>
      </c>
      <c r="L41" s="598">
        <v>0.34583333333333305</v>
      </c>
      <c r="M41" s="1428">
        <v>0.34930555555555526</v>
      </c>
      <c r="N41" s="1428">
        <v>0.35277777777777747</v>
      </c>
      <c r="O41" s="1428">
        <v>0.35486111111111079</v>
      </c>
      <c r="P41" s="1428">
        <v>0.36666666666666636</v>
      </c>
      <c r="Q41" s="1428">
        <v>0.3729166666666664</v>
      </c>
      <c r="R41" s="1428">
        <v>0.37708333333333305</v>
      </c>
      <c r="S41" s="1428">
        <v>0.38263888888888858</v>
      </c>
      <c r="T41" s="1428">
        <v>0.38749999999999968</v>
      </c>
      <c r="U41" s="1429">
        <v>0.39791666666666636</v>
      </c>
      <c r="V41" s="1449"/>
      <c r="W41" s="89">
        <f t="shared" si="2"/>
        <v>47.04</v>
      </c>
      <c r="X41" s="1430">
        <f t="shared" si="3"/>
        <v>0.10416666666666663</v>
      </c>
      <c r="Y41" s="1029">
        <f t="shared" si="1"/>
        <v>18.816000000000006</v>
      </c>
      <c r="Z41" s="1431">
        <f t="shared" si="4"/>
        <v>8.3333333333333037E-3</v>
      </c>
      <c r="AA41" s="147"/>
    </row>
    <row r="42" spans="2:27" x14ac:dyDescent="0.25">
      <c r="B42" s="1497"/>
      <c r="C42" s="1424">
        <v>19</v>
      </c>
      <c r="D42" s="663"/>
      <c r="E42" s="1425">
        <v>0.30208333333333304</v>
      </c>
      <c r="F42" s="1426">
        <v>0.31458333333333305</v>
      </c>
      <c r="G42" s="1426">
        <v>0.31944444444444414</v>
      </c>
      <c r="H42" s="1426">
        <v>0.32569444444444412</v>
      </c>
      <c r="I42" s="1426">
        <v>0.32847222222222189</v>
      </c>
      <c r="J42" s="1426">
        <v>0.33541666666666636</v>
      </c>
      <c r="K42" s="1426">
        <v>0.34722222222222193</v>
      </c>
      <c r="L42" s="598">
        <v>0.35416666666666635</v>
      </c>
      <c r="M42" s="1428">
        <v>0.35763888888888856</v>
      </c>
      <c r="N42" s="1428">
        <v>0.36111111111111077</v>
      </c>
      <c r="O42" s="1428">
        <v>0.3631944444444441</v>
      </c>
      <c r="P42" s="1428">
        <v>0.37499999999999967</v>
      </c>
      <c r="Q42" s="1428">
        <v>0.3812499999999997</v>
      </c>
      <c r="R42" s="1428">
        <v>0.38541666666666635</v>
      </c>
      <c r="S42" s="1428">
        <v>0.39097222222222189</v>
      </c>
      <c r="T42" s="1428">
        <v>0.39583333333333298</v>
      </c>
      <c r="U42" s="1429">
        <v>0.40624999999999967</v>
      </c>
      <c r="V42" s="1449"/>
      <c r="W42" s="89">
        <f t="shared" si="2"/>
        <v>47.04</v>
      </c>
      <c r="X42" s="1430">
        <f t="shared" si="3"/>
        <v>0.10416666666666663</v>
      </c>
      <c r="Y42" s="1029">
        <f t="shared" si="1"/>
        <v>18.816000000000006</v>
      </c>
      <c r="Z42" s="1431">
        <f t="shared" si="4"/>
        <v>8.3333333333333037E-3</v>
      </c>
      <c r="AA42" s="147"/>
    </row>
    <row r="43" spans="2:27" x14ac:dyDescent="0.25">
      <c r="B43" s="1497"/>
      <c r="C43" s="1424">
        <v>20</v>
      </c>
      <c r="D43" s="663"/>
      <c r="E43" s="1425">
        <v>0.31041666666666634</v>
      </c>
      <c r="F43" s="1426">
        <v>0.32291666666666635</v>
      </c>
      <c r="G43" s="1426">
        <v>0.32777777777777745</v>
      </c>
      <c r="H43" s="1426">
        <v>0.33402777777777742</v>
      </c>
      <c r="I43" s="1426">
        <v>0.33680555555555519</v>
      </c>
      <c r="J43" s="1426">
        <v>0.34374999999999967</v>
      </c>
      <c r="K43" s="1426">
        <v>0.35555555555555524</v>
      </c>
      <c r="L43" s="598">
        <v>0.36249999999999966</v>
      </c>
      <c r="M43" s="1428">
        <v>0.36597222222222187</v>
      </c>
      <c r="N43" s="1428">
        <v>0.36944444444444408</v>
      </c>
      <c r="O43" s="1428">
        <v>0.3715277777777774</v>
      </c>
      <c r="P43" s="1428">
        <v>0.38333333333333297</v>
      </c>
      <c r="Q43" s="1428">
        <v>0.389583333333333</v>
      </c>
      <c r="R43" s="1428">
        <v>0.39374999999999966</v>
      </c>
      <c r="S43" s="1428">
        <v>0.39930555555555519</v>
      </c>
      <c r="T43" s="1428">
        <v>0.40416666666666629</v>
      </c>
      <c r="U43" s="1429">
        <v>0.41458333333333297</v>
      </c>
      <c r="V43" s="1449"/>
      <c r="W43" s="89">
        <f t="shared" si="2"/>
        <v>47.04</v>
      </c>
      <c r="X43" s="1430">
        <f t="shared" si="3"/>
        <v>0.10416666666666663</v>
      </c>
      <c r="Y43" s="1029">
        <f t="shared" si="1"/>
        <v>18.816000000000006</v>
      </c>
      <c r="Z43" s="1431">
        <f t="shared" si="4"/>
        <v>8.3333333333333037E-3</v>
      </c>
      <c r="AA43" s="147"/>
    </row>
    <row r="44" spans="2:27" x14ac:dyDescent="0.25">
      <c r="B44" s="1497"/>
      <c r="C44" s="1424">
        <v>21</v>
      </c>
      <c r="D44" s="663"/>
      <c r="E44" s="1425">
        <v>0.31874999999999964</v>
      </c>
      <c r="F44" s="1426">
        <v>0.33124999999999966</v>
      </c>
      <c r="G44" s="1426">
        <v>0.33611111111111075</v>
      </c>
      <c r="H44" s="1426">
        <v>0.34236111111111073</v>
      </c>
      <c r="I44" s="1426">
        <v>0.3451388888888885</v>
      </c>
      <c r="J44" s="1426">
        <v>0.35208333333333297</v>
      </c>
      <c r="K44" s="1426">
        <v>0.36388888888888854</v>
      </c>
      <c r="L44" s="598">
        <v>0.37083333333333296</v>
      </c>
      <c r="M44" s="1428">
        <v>0.37430555555555517</v>
      </c>
      <c r="N44" s="1428">
        <v>0.37777777777777738</v>
      </c>
      <c r="O44" s="1428">
        <v>0.37986111111111071</v>
      </c>
      <c r="P44" s="1428">
        <v>0.39166666666666627</v>
      </c>
      <c r="Q44" s="1428">
        <v>0.39791666666666631</v>
      </c>
      <c r="R44" s="1428">
        <v>0.40208333333333296</v>
      </c>
      <c r="S44" s="1428">
        <v>0.4076388888888885</v>
      </c>
      <c r="T44" s="1428">
        <v>0.41249999999999959</v>
      </c>
      <c r="U44" s="1429">
        <v>0.42291666666666627</v>
      </c>
      <c r="V44" s="1449"/>
      <c r="W44" s="89">
        <f t="shared" si="2"/>
        <v>47.04</v>
      </c>
      <c r="X44" s="1430">
        <f t="shared" si="3"/>
        <v>0.10416666666666663</v>
      </c>
      <c r="Y44" s="1029">
        <f t="shared" si="1"/>
        <v>18.816000000000006</v>
      </c>
      <c r="Z44" s="1431">
        <f t="shared" si="4"/>
        <v>8.3333333333333037E-3</v>
      </c>
      <c r="AA44" s="147"/>
    </row>
    <row r="45" spans="2:27" x14ac:dyDescent="0.25">
      <c r="B45" s="1497"/>
      <c r="C45" s="1424">
        <v>22</v>
      </c>
      <c r="D45" s="663"/>
      <c r="E45" s="1425">
        <v>0.32708333333333295</v>
      </c>
      <c r="F45" s="1426">
        <v>0.33958333333333296</v>
      </c>
      <c r="G45" s="1426">
        <v>0.34444444444444405</v>
      </c>
      <c r="H45" s="1426">
        <v>0.35069444444444403</v>
      </c>
      <c r="I45" s="1426">
        <v>0.3534722222222218</v>
      </c>
      <c r="J45" s="1426">
        <v>0.36041666666666627</v>
      </c>
      <c r="K45" s="1426">
        <v>0.37222222222222184</v>
      </c>
      <c r="L45" s="598">
        <v>0.37916666666666626</v>
      </c>
      <c r="M45" s="1428">
        <v>0.38263888888888847</v>
      </c>
      <c r="N45" s="1428">
        <v>0.38611111111111068</v>
      </c>
      <c r="O45" s="1428">
        <v>0.38819444444444401</v>
      </c>
      <c r="P45" s="1428">
        <v>0.39999999999999958</v>
      </c>
      <c r="Q45" s="1428">
        <v>0.40624999999999961</v>
      </c>
      <c r="R45" s="1428">
        <v>0.41041666666666626</v>
      </c>
      <c r="S45" s="1428">
        <v>0.4159722222222218</v>
      </c>
      <c r="T45" s="1428">
        <v>0.42083333333333289</v>
      </c>
      <c r="U45" s="1429">
        <v>0.43124999999999958</v>
      </c>
      <c r="V45" s="1449"/>
      <c r="W45" s="89">
        <f t="shared" si="2"/>
        <v>47.04</v>
      </c>
      <c r="X45" s="1430">
        <f t="shared" si="3"/>
        <v>0.10416666666666663</v>
      </c>
      <c r="Y45" s="1029">
        <f t="shared" si="1"/>
        <v>18.816000000000006</v>
      </c>
      <c r="Z45" s="1431">
        <f t="shared" si="4"/>
        <v>8.3333333333333037E-3</v>
      </c>
      <c r="AA45" s="147"/>
    </row>
    <row r="46" spans="2:27" x14ac:dyDescent="0.25">
      <c r="B46" s="1497"/>
      <c r="C46" s="1424">
        <v>23</v>
      </c>
      <c r="D46" s="663"/>
      <c r="E46" s="1425">
        <v>0.33541666666666625</v>
      </c>
      <c r="F46" s="1426">
        <v>0.34791666666666626</v>
      </c>
      <c r="G46" s="1426">
        <v>0.35277777777777736</v>
      </c>
      <c r="H46" s="1426">
        <v>0.35902777777777733</v>
      </c>
      <c r="I46" s="1426">
        <v>0.3618055555555551</v>
      </c>
      <c r="J46" s="1426">
        <v>0.36874999999999958</v>
      </c>
      <c r="K46" s="1426">
        <v>0.38055555555555515</v>
      </c>
      <c r="L46" s="598">
        <v>0.38749999999999957</v>
      </c>
      <c r="M46" s="1428">
        <v>0.39097222222222178</v>
      </c>
      <c r="N46" s="1428">
        <v>0.39444444444444399</v>
      </c>
      <c r="O46" s="1428">
        <v>0.39652777777777731</v>
      </c>
      <c r="P46" s="1428">
        <v>0.40833333333333288</v>
      </c>
      <c r="Q46" s="1428">
        <v>0.41458333333333292</v>
      </c>
      <c r="R46" s="1428">
        <v>0.41874999999999957</v>
      </c>
      <c r="S46" s="1428">
        <v>0.4243055555555551</v>
      </c>
      <c r="T46" s="1428">
        <v>0.4291666666666662</v>
      </c>
      <c r="U46" s="1429">
        <v>0.43958333333333288</v>
      </c>
      <c r="V46" s="1449"/>
      <c r="W46" s="89">
        <f t="shared" si="2"/>
        <v>47.04</v>
      </c>
      <c r="X46" s="1430">
        <f t="shared" si="3"/>
        <v>0.10416666666666663</v>
      </c>
      <c r="Y46" s="1029">
        <f t="shared" si="1"/>
        <v>18.816000000000006</v>
      </c>
      <c r="Z46" s="1431">
        <f t="shared" si="4"/>
        <v>8.3333333333333037E-3</v>
      </c>
      <c r="AA46" s="147"/>
    </row>
    <row r="47" spans="2:27" x14ac:dyDescent="0.25">
      <c r="B47" s="1497"/>
      <c r="C47" s="1424">
        <v>24</v>
      </c>
      <c r="D47" s="663"/>
      <c r="E47" s="1425">
        <v>0.34374999999999956</v>
      </c>
      <c r="F47" s="1426">
        <v>0.35624999999999957</v>
      </c>
      <c r="G47" s="1426">
        <v>0.36111111111111066</v>
      </c>
      <c r="H47" s="1426">
        <v>0.36736111111111064</v>
      </c>
      <c r="I47" s="1426">
        <v>0.37013888888888841</v>
      </c>
      <c r="J47" s="1426">
        <v>0.37708333333333288</v>
      </c>
      <c r="K47" s="1426">
        <v>0.38888888888888845</v>
      </c>
      <c r="L47" s="598">
        <v>0.39583333333333287</v>
      </c>
      <c r="M47" s="1428">
        <v>0.39930555555555508</v>
      </c>
      <c r="N47" s="1428">
        <v>0.40277777777777729</v>
      </c>
      <c r="O47" s="1428">
        <v>0.40486111111111062</v>
      </c>
      <c r="P47" s="1428">
        <v>0.41666666666666619</v>
      </c>
      <c r="Q47" s="1428">
        <v>0.42291666666666622</v>
      </c>
      <c r="R47" s="1428">
        <v>0.42708333333333287</v>
      </c>
      <c r="S47" s="1428">
        <v>0.43263888888888841</v>
      </c>
      <c r="T47" s="1428">
        <v>0.4374999999999995</v>
      </c>
      <c r="U47" s="1429">
        <v>0.44791666666666619</v>
      </c>
      <c r="V47" s="1449"/>
      <c r="W47" s="89">
        <f t="shared" si="2"/>
        <v>47.04</v>
      </c>
      <c r="X47" s="1430">
        <f t="shared" si="3"/>
        <v>0.10416666666666663</v>
      </c>
      <c r="Y47" s="1029">
        <f t="shared" si="1"/>
        <v>18.816000000000006</v>
      </c>
      <c r="Z47" s="1431">
        <f t="shared" si="4"/>
        <v>8.3333333333333037E-3</v>
      </c>
      <c r="AA47" s="147"/>
    </row>
    <row r="48" spans="2:27" x14ac:dyDescent="0.25">
      <c r="B48" s="1497"/>
      <c r="C48" s="1424">
        <v>25</v>
      </c>
      <c r="D48" s="663"/>
      <c r="E48" s="1425">
        <v>0.35208333333333286</v>
      </c>
      <c r="F48" s="1426">
        <v>0.36458333333333287</v>
      </c>
      <c r="G48" s="1426">
        <v>0.36944444444444396</v>
      </c>
      <c r="H48" s="1426">
        <v>0.37569444444444394</v>
      </c>
      <c r="I48" s="1426">
        <v>0.37847222222222171</v>
      </c>
      <c r="J48" s="1426">
        <v>0.38541666666666619</v>
      </c>
      <c r="K48" s="1426">
        <v>0.39722222222222175</v>
      </c>
      <c r="L48" s="598">
        <v>0.40416666666666617</v>
      </c>
      <c r="M48" s="1428">
        <v>0.40763888888888838</v>
      </c>
      <c r="N48" s="1428">
        <v>0.41111111111111059</v>
      </c>
      <c r="O48" s="1428">
        <v>0.41319444444444392</v>
      </c>
      <c r="P48" s="1428">
        <v>0.42499999999999949</v>
      </c>
      <c r="Q48" s="1428">
        <v>0.43124999999999952</v>
      </c>
      <c r="R48" s="1428">
        <v>0.43541666666666617</v>
      </c>
      <c r="S48" s="1428">
        <v>0.44097222222222171</v>
      </c>
      <c r="T48" s="1428">
        <v>0.4458333333333328</v>
      </c>
      <c r="U48" s="1429">
        <v>0.45624999999999949</v>
      </c>
      <c r="V48" s="1449"/>
      <c r="W48" s="89">
        <f t="shared" si="2"/>
        <v>47.04</v>
      </c>
      <c r="X48" s="1430">
        <f t="shared" si="3"/>
        <v>0.10416666666666663</v>
      </c>
      <c r="Y48" s="1029">
        <f t="shared" si="1"/>
        <v>18.816000000000006</v>
      </c>
      <c r="Z48" s="1431">
        <f t="shared" si="4"/>
        <v>8.3333333333333037E-3</v>
      </c>
      <c r="AA48" s="147"/>
    </row>
    <row r="49" spans="2:27" x14ac:dyDescent="0.25">
      <c r="B49" s="1497"/>
      <c r="C49" s="1424">
        <v>26</v>
      </c>
      <c r="D49" s="663"/>
      <c r="E49" s="1425">
        <v>0.36041666666666616</v>
      </c>
      <c r="F49" s="1426">
        <v>0.37291666666666617</v>
      </c>
      <c r="G49" s="1426">
        <v>0.37777777777777727</v>
      </c>
      <c r="H49" s="1426">
        <v>0.38402777777777725</v>
      </c>
      <c r="I49" s="1426">
        <v>0.38680555555555501</v>
      </c>
      <c r="J49" s="1426">
        <v>0.39374999999999949</v>
      </c>
      <c r="K49" s="1426">
        <v>0.40555555555555506</v>
      </c>
      <c r="L49" s="598">
        <v>0.41249999999999948</v>
      </c>
      <c r="M49" s="1428">
        <v>0.41597222222222169</v>
      </c>
      <c r="N49" s="1428">
        <v>0.4194444444444439</v>
      </c>
      <c r="O49" s="1428">
        <v>0.42152777777777722</v>
      </c>
      <c r="P49" s="1428">
        <v>0.43333333333333279</v>
      </c>
      <c r="Q49" s="1428">
        <v>0.43958333333333283</v>
      </c>
      <c r="R49" s="1428">
        <v>0.44374999999999948</v>
      </c>
      <c r="S49" s="1428">
        <v>0.44930555555555501</v>
      </c>
      <c r="T49" s="1428">
        <v>0.45416666666666611</v>
      </c>
      <c r="U49" s="1429">
        <v>0.46458333333333279</v>
      </c>
      <c r="V49" s="1449"/>
      <c r="W49" s="89">
        <f t="shared" si="2"/>
        <v>47.04</v>
      </c>
      <c r="X49" s="1430">
        <f t="shared" si="3"/>
        <v>0.10416666666666663</v>
      </c>
      <c r="Y49" s="1029">
        <f t="shared" si="1"/>
        <v>18.816000000000006</v>
      </c>
      <c r="Z49" s="1431">
        <f t="shared" si="4"/>
        <v>8.3333333333333037E-3</v>
      </c>
      <c r="AA49" s="147"/>
    </row>
    <row r="50" spans="2:27" x14ac:dyDescent="0.25">
      <c r="B50" s="1497"/>
      <c r="C50" s="1424">
        <v>27</v>
      </c>
      <c r="D50" s="663"/>
      <c r="E50" s="1425">
        <v>0.36874999999999947</v>
      </c>
      <c r="F50" s="1426">
        <v>0.38124999999999948</v>
      </c>
      <c r="G50" s="1426">
        <v>0.38611111111111057</v>
      </c>
      <c r="H50" s="1426">
        <v>0.39236111111111055</v>
      </c>
      <c r="I50" s="1426">
        <v>0.39513888888888832</v>
      </c>
      <c r="J50" s="1426">
        <v>0.40208333333333279</v>
      </c>
      <c r="K50" s="1426">
        <v>0.41388888888888836</v>
      </c>
      <c r="L50" s="598">
        <v>0.42083333333333278</v>
      </c>
      <c r="M50" s="1428">
        <v>0.42430555555555499</v>
      </c>
      <c r="N50" s="1428">
        <v>0.4277777777777772</v>
      </c>
      <c r="O50" s="1428">
        <v>0.42986111111111053</v>
      </c>
      <c r="P50" s="1428">
        <v>0.4416666666666661</v>
      </c>
      <c r="Q50" s="1428">
        <v>0.44791666666666613</v>
      </c>
      <c r="R50" s="1428">
        <v>0.45208333333333278</v>
      </c>
      <c r="S50" s="1428">
        <v>0.45763888888888832</v>
      </c>
      <c r="T50" s="1428">
        <v>0.46249999999999941</v>
      </c>
      <c r="U50" s="1429">
        <v>0.4729166666666661</v>
      </c>
      <c r="V50" s="1449"/>
      <c r="W50" s="89">
        <f t="shared" si="2"/>
        <v>47.04</v>
      </c>
      <c r="X50" s="1430">
        <f t="shared" si="3"/>
        <v>0.10416666666666663</v>
      </c>
      <c r="Y50" s="1029">
        <f t="shared" si="1"/>
        <v>18.816000000000006</v>
      </c>
      <c r="Z50" s="1431">
        <f t="shared" si="4"/>
        <v>8.3333333333333037E-3</v>
      </c>
      <c r="AA50" s="147"/>
    </row>
    <row r="51" spans="2:27" x14ac:dyDescent="0.25">
      <c r="B51" s="1497"/>
      <c r="C51" s="1424">
        <v>28</v>
      </c>
      <c r="D51" s="663"/>
      <c r="E51" s="1425">
        <v>0.37708333333333277</v>
      </c>
      <c r="F51" s="1426">
        <v>0.38958333333333278</v>
      </c>
      <c r="G51" s="1426">
        <v>0.39444444444444388</v>
      </c>
      <c r="H51" s="1426">
        <v>0.40069444444444385</v>
      </c>
      <c r="I51" s="1426">
        <v>0.40347222222222162</v>
      </c>
      <c r="J51" s="1426">
        <v>0.4104166666666661</v>
      </c>
      <c r="K51" s="1426">
        <v>0.42222222222222167</v>
      </c>
      <c r="L51" s="598">
        <v>0.42916666666666609</v>
      </c>
      <c r="M51" s="1428">
        <v>0.4326388888888883</v>
      </c>
      <c r="N51" s="1428">
        <v>0.43611111111111051</v>
      </c>
      <c r="O51" s="1428">
        <v>0.43819444444444383</v>
      </c>
      <c r="P51" s="1428">
        <v>0.4499999999999994</v>
      </c>
      <c r="Q51" s="1428">
        <v>0.45624999999999943</v>
      </c>
      <c r="R51" s="1428">
        <v>0.46041666666666609</v>
      </c>
      <c r="S51" s="1428">
        <v>0.46597222222222162</v>
      </c>
      <c r="T51" s="1428">
        <v>0.47083333333333272</v>
      </c>
      <c r="U51" s="1429">
        <v>0.4812499999999994</v>
      </c>
      <c r="V51" s="1449"/>
      <c r="W51" s="89">
        <f t="shared" si="2"/>
        <v>47.04</v>
      </c>
      <c r="X51" s="1430">
        <f t="shared" si="3"/>
        <v>0.10416666666666663</v>
      </c>
      <c r="Y51" s="1029">
        <f t="shared" si="1"/>
        <v>18.816000000000006</v>
      </c>
      <c r="Z51" s="1431">
        <f t="shared" si="4"/>
        <v>8.3333333333333037E-3</v>
      </c>
      <c r="AA51" s="147"/>
    </row>
    <row r="52" spans="2:27" x14ac:dyDescent="0.25">
      <c r="B52" s="1497"/>
      <c r="C52" s="1424">
        <v>29</v>
      </c>
      <c r="D52" s="663"/>
      <c r="E52" s="1425">
        <v>0.38541666666666607</v>
      </c>
      <c r="F52" s="1426">
        <v>0.39791666666666609</v>
      </c>
      <c r="G52" s="1426">
        <v>0.40277777777777718</v>
      </c>
      <c r="H52" s="1426">
        <v>0.40902777777777716</v>
      </c>
      <c r="I52" s="1426">
        <v>0.41180555555555493</v>
      </c>
      <c r="J52" s="1426">
        <v>0.4187499999999994</v>
      </c>
      <c r="K52" s="1426">
        <v>0.43055555555555497</v>
      </c>
      <c r="L52" s="598">
        <v>0.43749999999999939</v>
      </c>
      <c r="M52" s="1428">
        <v>0.4409722222222216</v>
      </c>
      <c r="N52" s="1428">
        <v>0.44444444444444381</v>
      </c>
      <c r="O52" s="1428">
        <v>0.44652777777777714</v>
      </c>
      <c r="P52" s="1428">
        <v>0.4583333333333327</v>
      </c>
      <c r="Q52" s="1428">
        <v>0.46458333333333274</v>
      </c>
      <c r="R52" s="1428">
        <v>0.46874999999999939</v>
      </c>
      <c r="S52" s="1428">
        <v>0.47430555555555493</v>
      </c>
      <c r="T52" s="1428">
        <v>0.47916666666666602</v>
      </c>
      <c r="U52" s="1429">
        <v>0.4895833333333327</v>
      </c>
      <c r="V52" s="1449"/>
      <c r="W52" s="89">
        <f t="shared" si="2"/>
        <v>47.04</v>
      </c>
      <c r="X52" s="1430">
        <f t="shared" si="3"/>
        <v>0.10416666666666663</v>
      </c>
      <c r="Y52" s="1029">
        <f t="shared" si="1"/>
        <v>18.816000000000006</v>
      </c>
      <c r="Z52" s="1431">
        <f t="shared" si="4"/>
        <v>8.3333333333333037E-3</v>
      </c>
      <c r="AA52" s="147"/>
    </row>
    <row r="53" spans="2:27" x14ac:dyDescent="0.25">
      <c r="B53" s="1497"/>
      <c r="C53" s="1424">
        <v>30</v>
      </c>
      <c r="D53" s="663"/>
      <c r="E53" s="1425">
        <v>0.39374999999999938</v>
      </c>
      <c r="F53" s="1426">
        <v>0.40624999999999939</v>
      </c>
      <c r="G53" s="1426">
        <v>0.41111111111111048</v>
      </c>
      <c r="H53" s="1426">
        <v>0.41736111111111046</v>
      </c>
      <c r="I53" s="1426">
        <v>0.42013888888888823</v>
      </c>
      <c r="J53" s="1426">
        <v>0.4270833333333327</v>
      </c>
      <c r="K53" s="1426">
        <v>0.43888888888888827</v>
      </c>
      <c r="L53" s="598">
        <v>0.44583333333333269</v>
      </c>
      <c r="M53" s="1428">
        <v>0.4493055555555549</v>
      </c>
      <c r="N53" s="1428">
        <v>0.45277777777777711</v>
      </c>
      <c r="O53" s="1428">
        <v>0.45486111111111044</v>
      </c>
      <c r="P53" s="1428">
        <v>0.46666666666666601</v>
      </c>
      <c r="Q53" s="1428">
        <v>0.47291666666666604</v>
      </c>
      <c r="R53" s="1428">
        <v>0.47708333333333269</v>
      </c>
      <c r="S53" s="1428">
        <v>0.48263888888888823</v>
      </c>
      <c r="T53" s="1428">
        <v>0.48749999999999932</v>
      </c>
      <c r="U53" s="1429">
        <v>0.49791666666666601</v>
      </c>
      <c r="V53" s="1449"/>
      <c r="W53" s="89">
        <f t="shared" si="2"/>
        <v>47.04</v>
      </c>
      <c r="X53" s="1430">
        <f t="shared" si="3"/>
        <v>0.10416666666666663</v>
      </c>
      <c r="Y53" s="1029">
        <f t="shared" si="1"/>
        <v>18.816000000000006</v>
      </c>
      <c r="Z53" s="1431">
        <f t="shared" si="4"/>
        <v>8.3333333333333037E-3</v>
      </c>
      <c r="AA53" s="147"/>
    </row>
    <row r="54" spans="2:27" x14ac:dyDescent="0.25">
      <c r="B54" s="1497"/>
      <c r="C54" s="1424">
        <v>31</v>
      </c>
      <c r="D54" s="663"/>
      <c r="E54" s="1425">
        <v>0.40208333333333268</v>
      </c>
      <c r="F54" s="1426">
        <v>0.41458333333333269</v>
      </c>
      <c r="G54" s="1426">
        <v>0.41944444444444379</v>
      </c>
      <c r="H54" s="1426">
        <v>0.42569444444444376</v>
      </c>
      <c r="I54" s="1426">
        <v>0.42847222222222153</v>
      </c>
      <c r="J54" s="1426">
        <v>0.43541666666666601</v>
      </c>
      <c r="K54" s="1426">
        <v>0.44722222222222158</v>
      </c>
      <c r="L54" s="598">
        <v>0.454166666666666</v>
      </c>
      <c r="M54" s="1428">
        <v>0.45763888888888821</v>
      </c>
      <c r="N54" s="1428">
        <v>0.46111111111111042</v>
      </c>
      <c r="O54" s="1428">
        <v>0.46319444444444374</v>
      </c>
      <c r="P54" s="1428">
        <v>0.47499999999999931</v>
      </c>
      <c r="Q54" s="1428">
        <v>0.48124999999999934</v>
      </c>
      <c r="R54" s="1428">
        <v>0.485416666666666</v>
      </c>
      <c r="S54" s="1428">
        <v>0.49097222222222153</v>
      </c>
      <c r="T54" s="1428">
        <v>0.49583333333333263</v>
      </c>
      <c r="U54" s="1429">
        <v>0.50624999999999931</v>
      </c>
      <c r="V54" s="1449"/>
      <c r="W54" s="89">
        <f t="shared" si="2"/>
        <v>47.04</v>
      </c>
      <c r="X54" s="1430">
        <f t="shared" si="3"/>
        <v>0.10416666666666663</v>
      </c>
      <c r="Y54" s="1029">
        <f t="shared" si="1"/>
        <v>18.816000000000006</v>
      </c>
      <c r="Z54" s="1431">
        <f t="shared" si="4"/>
        <v>8.3333333333333037E-3</v>
      </c>
      <c r="AA54" s="147"/>
    </row>
    <row r="55" spans="2:27" x14ac:dyDescent="0.25">
      <c r="B55" s="1497"/>
      <c r="C55" s="1424">
        <v>32</v>
      </c>
      <c r="D55" s="663"/>
      <c r="E55" s="1425">
        <v>0.41041666666666599</v>
      </c>
      <c r="F55" s="1426">
        <v>0.422916666666666</v>
      </c>
      <c r="G55" s="1426">
        <v>0.42777777777777709</v>
      </c>
      <c r="H55" s="1426">
        <v>0.43402777777777707</v>
      </c>
      <c r="I55" s="1426">
        <v>0.43680555555555484</v>
      </c>
      <c r="J55" s="1426">
        <v>0.44374999999999931</v>
      </c>
      <c r="K55" s="1426">
        <v>0.45555555555555488</v>
      </c>
      <c r="L55" s="598">
        <v>0.4624999999999993</v>
      </c>
      <c r="M55" s="1428">
        <v>0.46597222222222151</v>
      </c>
      <c r="N55" s="1428">
        <v>0.46944444444444372</v>
      </c>
      <c r="O55" s="1428">
        <v>0.47152777777777705</v>
      </c>
      <c r="P55" s="1428">
        <v>0.48333333333333262</v>
      </c>
      <c r="Q55" s="1428">
        <v>0.48958333333333265</v>
      </c>
      <c r="R55" s="1428">
        <v>0.4937499999999993</v>
      </c>
      <c r="S55" s="1428">
        <v>0.49930555555555484</v>
      </c>
      <c r="T55" s="1428">
        <v>0.50416666666666599</v>
      </c>
      <c r="U55" s="1429">
        <v>0.51458333333333273</v>
      </c>
      <c r="V55" s="1449"/>
      <c r="W55" s="89">
        <f t="shared" si="2"/>
        <v>47.04</v>
      </c>
      <c r="X55" s="1430">
        <f t="shared" si="3"/>
        <v>0.10416666666666674</v>
      </c>
      <c r="Y55" s="1029">
        <f t="shared" si="1"/>
        <v>18.815999999999985</v>
      </c>
      <c r="Z55" s="1431">
        <f t="shared" si="4"/>
        <v>8.3333333333333037E-3</v>
      </c>
      <c r="AA55" s="147"/>
    </row>
    <row r="56" spans="2:27" x14ac:dyDescent="0.25">
      <c r="B56" s="1497"/>
      <c r="C56" s="1424">
        <v>33</v>
      </c>
      <c r="D56" s="663"/>
      <c r="E56" s="1425">
        <v>0.41874999999999929</v>
      </c>
      <c r="F56" s="1426">
        <v>0.4312499999999993</v>
      </c>
      <c r="G56" s="1426">
        <v>0.43611111111111039</v>
      </c>
      <c r="H56" s="1426">
        <v>0.44236111111111037</v>
      </c>
      <c r="I56" s="1426">
        <v>0.44513888888888814</v>
      </c>
      <c r="J56" s="1426">
        <v>0.45208333333333262</v>
      </c>
      <c r="K56" s="1426">
        <v>0.46388888888888818</v>
      </c>
      <c r="L56" s="598">
        <v>0.4708333333333326</v>
      </c>
      <c r="M56" s="1428">
        <v>0.47430555555555481</v>
      </c>
      <c r="N56" s="1428">
        <v>0.47777777777777702</v>
      </c>
      <c r="O56" s="1428">
        <v>0.47986111111111035</v>
      </c>
      <c r="P56" s="1428">
        <v>0.49166666666666592</v>
      </c>
      <c r="Q56" s="1428">
        <v>0.49791666666666595</v>
      </c>
      <c r="R56" s="1428">
        <v>0.50208333333333255</v>
      </c>
      <c r="S56" s="1428">
        <v>0.50763888888888808</v>
      </c>
      <c r="T56" s="1428">
        <v>0.51249999999999918</v>
      </c>
      <c r="U56" s="1429">
        <v>0.52291666666666581</v>
      </c>
      <c r="V56" s="1449"/>
      <c r="W56" s="89">
        <f t="shared" si="2"/>
        <v>47.04</v>
      </c>
      <c r="X56" s="1430">
        <f t="shared" si="3"/>
        <v>0.10416666666666652</v>
      </c>
      <c r="Y56" s="1029">
        <f t="shared" ref="Y56:Y87" si="5">60*$J$115/(X56*60*24)</f>
        <v>18.816000000000027</v>
      </c>
      <c r="Z56" s="1431">
        <f t="shared" si="4"/>
        <v>8.3333333333333037E-3</v>
      </c>
      <c r="AA56" s="147"/>
    </row>
    <row r="57" spans="2:27" x14ac:dyDescent="0.25">
      <c r="B57" s="1497"/>
      <c r="C57" s="1424">
        <v>34</v>
      </c>
      <c r="D57" s="663"/>
      <c r="E57" s="1425">
        <v>0.42708333333333259</v>
      </c>
      <c r="F57" s="1426">
        <v>0.4395833333333326</v>
      </c>
      <c r="G57" s="1426">
        <v>0.4444444444444437</v>
      </c>
      <c r="H57" s="1426">
        <v>0.45069444444444368</v>
      </c>
      <c r="I57" s="1426">
        <v>0.45347222222222144</v>
      </c>
      <c r="J57" s="1426">
        <v>0.46041666666666592</v>
      </c>
      <c r="K57" s="1426">
        <v>0.47222222222222149</v>
      </c>
      <c r="L57" s="598">
        <v>0.47916666666666591</v>
      </c>
      <c r="M57" s="1428">
        <v>0.48263888888888812</v>
      </c>
      <c r="N57" s="1428">
        <v>0.48611111111111033</v>
      </c>
      <c r="O57" s="1428">
        <v>0.48819444444444365</v>
      </c>
      <c r="P57" s="1428">
        <v>0.49999999999999922</v>
      </c>
      <c r="Q57" s="1428">
        <v>0.5062499999999992</v>
      </c>
      <c r="R57" s="1428">
        <v>0.51041666666666585</v>
      </c>
      <c r="S57" s="1428">
        <v>0.51597222222222139</v>
      </c>
      <c r="T57" s="1428">
        <v>0.52083333333333248</v>
      </c>
      <c r="U57" s="1429">
        <v>0.53124999999999911</v>
      </c>
      <c r="V57" s="1449"/>
      <c r="W57" s="89">
        <f t="shared" si="2"/>
        <v>47.04</v>
      </c>
      <c r="X57" s="1430">
        <f t="shared" si="3"/>
        <v>0.10416666666666652</v>
      </c>
      <c r="Y57" s="1029">
        <f t="shared" si="5"/>
        <v>18.816000000000027</v>
      </c>
      <c r="Z57" s="1431">
        <f t="shared" si="4"/>
        <v>8.3333333333333037E-3</v>
      </c>
      <c r="AA57" s="147"/>
    </row>
    <row r="58" spans="2:27" x14ac:dyDescent="0.25">
      <c r="B58" s="1497"/>
      <c r="C58" s="1424">
        <v>35</v>
      </c>
      <c r="D58" s="663"/>
      <c r="E58" s="1425">
        <v>0.4354166666666659</v>
      </c>
      <c r="F58" s="1426">
        <v>0.44791666666666591</v>
      </c>
      <c r="G58" s="1426">
        <v>0.452777777777777</v>
      </c>
      <c r="H58" s="1426">
        <v>0.45902777777777698</v>
      </c>
      <c r="I58" s="1426">
        <v>0.46180555555555475</v>
      </c>
      <c r="J58" s="1426">
        <v>0.46874999999999922</v>
      </c>
      <c r="K58" s="1426">
        <v>0.48055555555555479</v>
      </c>
      <c r="L58" s="598">
        <v>0.48749999999999921</v>
      </c>
      <c r="M58" s="1428">
        <v>0.49097222222222142</v>
      </c>
      <c r="N58" s="1428">
        <v>0.49444444444444363</v>
      </c>
      <c r="O58" s="1428">
        <v>0.49652777777777696</v>
      </c>
      <c r="P58" s="1428">
        <v>0.50833333333333253</v>
      </c>
      <c r="Q58" s="1428">
        <v>0.5145833333333325</v>
      </c>
      <c r="R58" s="1428">
        <v>0.51874999999999916</v>
      </c>
      <c r="S58" s="1428">
        <v>0.52430555555555469</v>
      </c>
      <c r="T58" s="1428">
        <v>0.52916666666666579</v>
      </c>
      <c r="U58" s="1429">
        <v>0.53958333333333242</v>
      </c>
      <c r="V58" s="1449"/>
      <c r="W58" s="89">
        <f t="shared" si="2"/>
        <v>47.04</v>
      </c>
      <c r="X58" s="1430">
        <f t="shared" si="3"/>
        <v>0.10416666666666652</v>
      </c>
      <c r="Y58" s="1029">
        <f t="shared" si="5"/>
        <v>18.816000000000027</v>
      </c>
      <c r="Z58" s="1431">
        <f t="shared" si="4"/>
        <v>8.3333333333333037E-3</v>
      </c>
      <c r="AA58" s="147"/>
    </row>
    <row r="59" spans="2:27" x14ac:dyDescent="0.25">
      <c r="B59" s="1497"/>
      <c r="C59" s="1424">
        <v>36</v>
      </c>
      <c r="D59" s="663"/>
      <c r="E59" s="1425">
        <v>0.4437499999999992</v>
      </c>
      <c r="F59" s="1426">
        <v>0.45624999999999921</v>
      </c>
      <c r="G59" s="1426">
        <v>0.46111111111111031</v>
      </c>
      <c r="H59" s="1426">
        <v>0.46736111111111028</v>
      </c>
      <c r="I59" s="1426">
        <v>0.47013888888888805</v>
      </c>
      <c r="J59" s="1426">
        <v>0.47708333333333253</v>
      </c>
      <c r="K59" s="1426">
        <v>0.4888888888888881</v>
      </c>
      <c r="L59" s="598">
        <v>0.49583333333333252</v>
      </c>
      <c r="M59" s="1428">
        <v>0.49930555555555473</v>
      </c>
      <c r="N59" s="1428">
        <v>0.50277777777777688</v>
      </c>
      <c r="O59" s="1428">
        <v>0.50486111111111021</v>
      </c>
      <c r="P59" s="1428">
        <v>0.51666666666666572</v>
      </c>
      <c r="Q59" s="1428">
        <v>0.52291666666666581</v>
      </c>
      <c r="R59" s="1428">
        <v>0.52708333333333246</v>
      </c>
      <c r="S59" s="1428">
        <v>0.532638888888888</v>
      </c>
      <c r="T59" s="1428">
        <v>0.53749999999999909</v>
      </c>
      <c r="U59" s="1429">
        <v>0.54791666666666572</v>
      </c>
      <c r="V59" s="1449"/>
      <c r="W59" s="89">
        <f t="shared" si="2"/>
        <v>47.04</v>
      </c>
      <c r="X59" s="1430">
        <f t="shared" si="3"/>
        <v>0.10416666666666652</v>
      </c>
      <c r="Y59" s="1029">
        <f t="shared" si="5"/>
        <v>18.816000000000027</v>
      </c>
      <c r="Z59" s="1431">
        <f t="shared" si="4"/>
        <v>8.3333333333333037E-3</v>
      </c>
      <c r="AA59" s="147"/>
    </row>
    <row r="60" spans="2:27" x14ac:dyDescent="0.25">
      <c r="B60" s="1497"/>
      <c r="C60" s="1424">
        <v>37</v>
      </c>
      <c r="D60" s="663"/>
      <c r="E60" s="1425">
        <v>0.45208333333333256</v>
      </c>
      <c r="F60" s="1426">
        <v>0.46458333333333257</v>
      </c>
      <c r="G60" s="1426">
        <v>0.46944444444444366</v>
      </c>
      <c r="H60" s="1426">
        <v>0.47569444444444364</v>
      </c>
      <c r="I60" s="1426">
        <v>0.47847222222222141</v>
      </c>
      <c r="J60" s="1426">
        <v>0.48541666666666589</v>
      </c>
      <c r="K60" s="1426">
        <v>0.49722222222222145</v>
      </c>
      <c r="L60" s="598">
        <v>0.50416666666666587</v>
      </c>
      <c r="M60" s="1428">
        <v>0.50763888888888808</v>
      </c>
      <c r="N60" s="1428">
        <v>0.51111111111111029</v>
      </c>
      <c r="O60" s="1428">
        <v>0.51319444444444362</v>
      </c>
      <c r="P60" s="1428">
        <v>0.52499999999999925</v>
      </c>
      <c r="Q60" s="1428">
        <v>0.53124999999999933</v>
      </c>
      <c r="R60" s="1428">
        <v>0.53541666666666599</v>
      </c>
      <c r="S60" s="1428">
        <v>0.54097222222222152</v>
      </c>
      <c r="T60" s="1428">
        <v>0.54583333333333262</v>
      </c>
      <c r="U60" s="1429">
        <v>0.55624999999999925</v>
      </c>
      <c r="V60" s="1449"/>
      <c r="W60" s="89">
        <f t="shared" si="2"/>
        <v>47.04</v>
      </c>
      <c r="X60" s="1430">
        <f t="shared" si="3"/>
        <v>0.10416666666666669</v>
      </c>
      <c r="Y60" s="1029">
        <f t="shared" si="5"/>
        <v>18.815999999999995</v>
      </c>
      <c r="Z60" s="1431">
        <f t="shared" si="4"/>
        <v>8.3333333333333592E-3</v>
      </c>
      <c r="AA60" s="147"/>
    </row>
    <row r="61" spans="2:27" x14ac:dyDescent="0.25">
      <c r="B61" s="1497"/>
      <c r="C61" s="1424">
        <v>38</v>
      </c>
      <c r="D61" s="663"/>
      <c r="E61" s="1425">
        <v>0.46041666666666586</v>
      </c>
      <c r="F61" s="1426">
        <v>0.47291666666666587</v>
      </c>
      <c r="G61" s="1426">
        <v>0.47777777777777697</v>
      </c>
      <c r="H61" s="1426">
        <v>0.48402777777777695</v>
      </c>
      <c r="I61" s="1426">
        <v>0.48680555555555471</v>
      </c>
      <c r="J61" s="1426">
        <v>0.49374999999999919</v>
      </c>
      <c r="K61" s="1426">
        <v>0.50555555555555476</v>
      </c>
      <c r="L61" s="598">
        <v>0.51249999999999918</v>
      </c>
      <c r="M61" s="1428">
        <v>0.51597222222222139</v>
      </c>
      <c r="N61" s="1428">
        <v>0.5194444444444436</v>
      </c>
      <c r="O61" s="1428">
        <v>0.52152777777777692</v>
      </c>
      <c r="P61" s="1428">
        <v>0.53333333333333255</v>
      </c>
      <c r="Q61" s="1428">
        <v>0.53958333333333264</v>
      </c>
      <c r="R61" s="1428">
        <v>0.54374999999999929</v>
      </c>
      <c r="S61" s="1428">
        <v>0.54930555555555483</v>
      </c>
      <c r="T61" s="1428">
        <v>0.55416666666666592</v>
      </c>
      <c r="U61" s="1429">
        <v>0.56458333333333255</v>
      </c>
      <c r="V61" s="1449"/>
      <c r="W61" s="89">
        <f t="shared" si="2"/>
        <v>47.04</v>
      </c>
      <c r="X61" s="1430">
        <f t="shared" si="3"/>
        <v>0.10416666666666669</v>
      </c>
      <c r="Y61" s="1029">
        <f t="shared" si="5"/>
        <v>18.815999999999995</v>
      </c>
      <c r="Z61" s="1431">
        <f t="shared" si="4"/>
        <v>8.3333333333333037E-3</v>
      </c>
      <c r="AA61" s="147"/>
    </row>
    <row r="62" spans="2:27" x14ac:dyDescent="0.25">
      <c r="B62" s="1497"/>
      <c r="C62" s="1424">
        <v>39</v>
      </c>
      <c r="D62" s="663"/>
      <c r="E62" s="1425">
        <v>0.46874999999999922</v>
      </c>
      <c r="F62" s="1426">
        <v>0.48124999999999923</v>
      </c>
      <c r="G62" s="1426">
        <v>0.48611111111111033</v>
      </c>
      <c r="H62" s="1426">
        <v>0.49236111111111031</v>
      </c>
      <c r="I62" s="1426">
        <v>0.49513888888888807</v>
      </c>
      <c r="J62" s="1426">
        <v>0.50208333333333255</v>
      </c>
      <c r="K62" s="1426">
        <v>0.51388888888888806</v>
      </c>
      <c r="L62" s="598">
        <v>0.52083333333333248</v>
      </c>
      <c r="M62" s="1428">
        <v>0.52430555555555469</v>
      </c>
      <c r="N62" s="1428">
        <v>0.5277777777777769</v>
      </c>
      <c r="O62" s="1428">
        <v>0.52986111111111023</v>
      </c>
      <c r="P62" s="1428">
        <v>0.54166666666666585</v>
      </c>
      <c r="Q62" s="1428">
        <v>0.54791666666666594</v>
      </c>
      <c r="R62" s="1428">
        <v>0.55208333333333259</v>
      </c>
      <c r="S62" s="1428">
        <v>0.55763888888888813</v>
      </c>
      <c r="T62" s="1428">
        <v>0.56249999999999922</v>
      </c>
      <c r="U62" s="1429">
        <v>0.57291666666666585</v>
      </c>
      <c r="V62" s="1449"/>
      <c r="W62" s="89">
        <f t="shared" si="2"/>
        <v>47.04</v>
      </c>
      <c r="X62" s="1430">
        <f t="shared" si="3"/>
        <v>0.10416666666666663</v>
      </c>
      <c r="Y62" s="1029">
        <f t="shared" si="5"/>
        <v>18.816000000000006</v>
      </c>
      <c r="Z62" s="1431">
        <f t="shared" si="4"/>
        <v>8.3333333333333037E-3</v>
      </c>
      <c r="AA62" s="147"/>
    </row>
    <row r="63" spans="2:27" x14ac:dyDescent="0.25">
      <c r="B63" s="1497"/>
      <c r="C63" s="1424">
        <v>40</v>
      </c>
      <c r="D63" s="663"/>
      <c r="E63" s="1425">
        <v>0.47708333333333258</v>
      </c>
      <c r="F63" s="1426">
        <v>0.48958333333333259</v>
      </c>
      <c r="G63" s="1426">
        <v>0.49444444444444369</v>
      </c>
      <c r="H63" s="1426">
        <v>0.50069444444444366</v>
      </c>
      <c r="I63" s="1426">
        <v>0.50347222222222143</v>
      </c>
      <c r="J63" s="1426">
        <v>0.51041666666666585</v>
      </c>
      <c r="K63" s="1426">
        <v>0.52222222222222137</v>
      </c>
      <c r="L63" s="598">
        <v>0.52916666666666579</v>
      </c>
      <c r="M63" s="1428">
        <v>0.532638888888888</v>
      </c>
      <c r="N63" s="1428">
        <v>0.53611111111111021</v>
      </c>
      <c r="O63" s="1428">
        <v>0.53819444444444353</v>
      </c>
      <c r="P63" s="1428">
        <v>0.54999999999999916</v>
      </c>
      <c r="Q63" s="1428">
        <v>0.55624999999999925</v>
      </c>
      <c r="R63" s="1428">
        <v>0.5604166666666659</v>
      </c>
      <c r="S63" s="1428">
        <v>0.56597222222222143</v>
      </c>
      <c r="T63" s="1428">
        <v>0.57083333333333253</v>
      </c>
      <c r="U63" s="1429">
        <v>0.58124999999999916</v>
      </c>
      <c r="V63" s="1449"/>
      <c r="W63" s="89">
        <f t="shared" si="2"/>
        <v>47.04</v>
      </c>
      <c r="X63" s="1430">
        <f t="shared" si="3"/>
        <v>0.10416666666666657</v>
      </c>
      <c r="Y63" s="1029">
        <f t="shared" si="5"/>
        <v>18.816000000000013</v>
      </c>
      <c r="Z63" s="1431">
        <f t="shared" si="4"/>
        <v>8.3333333333333037E-3</v>
      </c>
      <c r="AA63" s="147"/>
    </row>
    <row r="64" spans="2:27" x14ac:dyDescent="0.25">
      <c r="B64" s="1497"/>
      <c r="C64" s="1424">
        <v>41</v>
      </c>
      <c r="D64" s="663"/>
      <c r="E64" s="1425">
        <v>0.48541666666666589</v>
      </c>
      <c r="F64" s="1426">
        <v>0.4979166666666659</v>
      </c>
      <c r="G64" s="1426">
        <v>0.50277777777777699</v>
      </c>
      <c r="H64" s="1426">
        <v>0.50902777777777697</v>
      </c>
      <c r="I64" s="1426">
        <v>0.51180555555555474</v>
      </c>
      <c r="J64" s="1426">
        <v>0.51874999999999916</v>
      </c>
      <c r="K64" s="1426">
        <v>0.53055555555555467</v>
      </c>
      <c r="L64" s="598">
        <v>0.53749999999999909</v>
      </c>
      <c r="M64" s="1428">
        <v>0.5409722222222213</v>
      </c>
      <c r="N64" s="1428">
        <v>0.54444444444444351</v>
      </c>
      <c r="O64" s="1428">
        <v>0.54652777777777684</v>
      </c>
      <c r="P64" s="1428">
        <v>0.55833333333333246</v>
      </c>
      <c r="Q64" s="1428">
        <v>0.56458333333333255</v>
      </c>
      <c r="R64" s="1428">
        <v>0.5687499999999992</v>
      </c>
      <c r="S64" s="1428">
        <v>0.57430555555555474</v>
      </c>
      <c r="T64" s="1428">
        <v>0.57916666666666583</v>
      </c>
      <c r="U64" s="1429">
        <v>0.58958333333333246</v>
      </c>
      <c r="V64" s="1449"/>
      <c r="W64" s="89">
        <f t="shared" si="2"/>
        <v>47.04</v>
      </c>
      <c r="X64" s="1430">
        <f t="shared" si="3"/>
        <v>0.10416666666666657</v>
      </c>
      <c r="Y64" s="1029">
        <f t="shared" si="5"/>
        <v>18.816000000000013</v>
      </c>
      <c r="Z64" s="1431">
        <f t="shared" si="4"/>
        <v>8.3333333333333037E-3</v>
      </c>
      <c r="AA64" s="147"/>
    </row>
    <row r="65" spans="2:27" x14ac:dyDescent="0.25">
      <c r="B65" s="1497"/>
      <c r="C65" s="1424">
        <v>42</v>
      </c>
      <c r="D65" s="663"/>
      <c r="E65" s="1425">
        <v>0.49374999999999919</v>
      </c>
      <c r="F65" s="1426">
        <v>0.5062499999999992</v>
      </c>
      <c r="G65" s="1426">
        <v>0.51111111111111029</v>
      </c>
      <c r="H65" s="1426">
        <v>0.51736111111111027</v>
      </c>
      <c r="I65" s="1426">
        <v>0.52013888888888804</v>
      </c>
      <c r="J65" s="1426">
        <v>0.52708333333333246</v>
      </c>
      <c r="K65" s="1426">
        <v>0.53888888888888797</v>
      </c>
      <c r="L65" s="598">
        <v>0.54583333333333239</v>
      </c>
      <c r="M65" s="1428">
        <v>0.5493055555555546</v>
      </c>
      <c r="N65" s="1428">
        <v>0.55277777777777681</v>
      </c>
      <c r="O65" s="1428">
        <v>0.55486111111111014</v>
      </c>
      <c r="P65" s="1428">
        <v>0.56666666666666576</v>
      </c>
      <c r="Q65" s="1428">
        <v>0.57291666666666585</v>
      </c>
      <c r="R65" s="1428">
        <v>0.5770833333333325</v>
      </c>
      <c r="S65" s="1428">
        <v>0.58263888888888804</v>
      </c>
      <c r="T65" s="1428">
        <v>0.58749999999999913</v>
      </c>
      <c r="U65" s="1429">
        <v>0.59791666666666576</v>
      </c>
      <c r="V65" s="1449"/>
      <c r="W65" s="89">
        <f t="shared" si="2"/>
        <v>47.04</v>
      </c>
      <c r="X65" s="1430">
        <f t="shared" si="3"/>
        <v>0.10416666666666657</v>
      </c>
      <c r="Y65" s="1029">
        <f t="shared" si="5"/>
        <v>18.816000000000013</v>
      </c>
      <c r="Z65" s="1431">
        <f t="shared" si="4"/>
        <v>8.3333333333333037E-3</v>
      </c>
      <c r="AA65" s="147"/>
    </row>
    <row r="66" spans="2:27" x14ac:dyDescent="0.25">
      <c r="B66" s="1497"/>
      <c r="C66" s="1424">
        <v>43</v>
      </c>
      <c r="D66" s="663"/>
      <c r="E66" s="1425">
        <v>0.50208333333333255</v>
      </c>
      <c r="F66" s="1426">
        <v>0.5145833333333325</v>
      </c>
      <c r="G66" s="1426">
        <v>0.5194444444444436</v>
      </c>
      <c r="H66" s="1426">
        <v>0.52569444444444358</v>
      </c>
      <c r="I66" s="1426">
        <v>0.52847222222222134</v>
      </c>
      <c r="J66" s="1426">
        <v>0.53541666666666576</v>
      </c>
      <c r="K66" s="1426">
        <v>0.54722222222222128</v>
      </c>
      <c r="L66" s="598">
        <v>0.5541666666666657</v>
      </c>
      <c r="M66" s="1428">
        <v>0.55763888888888791</v>
      </c>
      <c r="N66" s="1428">
        <v>0.56111111111111012</v>
      </c>
      <c r="O66" s="1428">
        <v>0.56319444444444344</v>
      </c>
      <c r="P66" s="1428">
        <v>0.57499999999999907</v>
      </c>
      <c r="Q66" s="1428">
        <v>0.58124999999999916</v>
      </c>
      <c r="R66" s="1428">
        <v>0.58541666666666581</v>
      </c>
      <c r="S66" s="1428">
        <v>0.59097222222222134</v>
      </c>
      <c r="T66" s="1428">
        <v>0.59583333333333244</v>
      </c>
      <c r="U66" s="1429">
        <v>0.60624999999999907</v>
      </c>
      <c r="V66" s="1449"/>
      <c r="W66" s="89">
        <f t="shared" si="2"/>
        <v>47.04</v>
      </c>
      <c r="X66" s="1430">
        <f t="shared" si="3"/>
        <v>0.10416666666666652</v>
      </c>
      <c r="Y66" s="1029">
        <f t="shared" si="5"/>
        <v>18.816000000000027</v>
      </c>
      <c r="Z66" s="1431">
        <f t="shared" si="4"/>
        <v>8.3333333333333037E-3</v>
      </c>
      <c r="AA66" s="147"/>
    </row>
    <row r="67" spans="2:27" x14ac:dyDescent="0.25">
      <c r="B67" s="1497"/>
      <c r="C67" s="1424">
        <v>44</v>
      </c>
      <c r="D67" s="663"/>
      <c r="E67" s="1425">
        <v>0.51041666666666585</v>
      </c>
      <c r="F67" s="1426">
        <v>0.52291666666666581</v>
      </c>
      <c r="G67" s="1426">
        <v>0.5277777777777769</v>
      </c>
      <c r="H67" s="1426">
        <v>0.53402777777777688</v>
      </c>
      <c r="I67" s="1426">
        <v>0.53680555555555465</v>
      </c>
      <c r="J67" s="1426">
        <v>0.54374999999999907</v>
      </c>
      <c r="K67" s="1426">
        <v>0.55555555555555458</v>
      </c>
      <c r="L67" s="598">
        <v>0.562499999999999</v>
      </c>
      <c r="M67" s="1428">
        <v>0.56597222222222121</v>
      </c>
      <c r="N67" s="1428">
        <v>0.56944444444444342</v>
      </c>
      <c r="O67" s="1428">
        <v>0.57152777777777675</v>
      </c>
      <c r="P67" s="1428">
        <v>0.58333333333333237</v>
      </c>
      <c r="Q67" s="1428">
        <v>0.58958333333333246</v>
      </c>
      <c r="R67" s="1428">
        <v>0.59374999999999911</v>
      </c>
      <c r="S67" s="1428">
        <v>0.59930555555555465</v>
      </c>
      <c r="T67" s="1428">
        <v>0.60416666666666574</v>
      </c>
      <c r="U67" s="1429">
        <v>0.61458333333333237</v>
      </c>
      <c r="V67" s="1449"/>
      <c r="W67" s="89">
        <f t="shared" si="2"/>
        <v>47.04</v>
      </c>
      <c r="X67" s="1430">
        <f t="shared" si="3"/>
        <v>0.10416666666666652</v>
      </c>
      <c r="Y67" s="1029">
        <f t="shared" si="5"/>
        <v>18.816000000000027</v>
      </c>
      <c r="Z67" s="1431">
        <f t="shared" si="4"/>
        <v>8.3333333333333037E-3</v>
      </c>
      <c r="AA67" s="147"/>
    </row>
    <row r="68" spans="2:27" x14ac:dyDescent="0.25">
      <c r="B68" s="1497"/>
      <c r="C68" s="1424">
        <v>45</v>
      </c>
      <c r="D68" s="663"/>
      <c r="E68" s="1425">
        <v>0.51874999999999916</v>
      </c>
      <c r="F68" s="1426">
        <v>0.53124999999999911</v>
      </c>
      <c r="G68" s="1426">
        <v>0.53611111111111021</v>
      </c>
      <c r="H68" s="1426">
        <v>0.54236111111111018</v>
      </c>
      <c r="I68" s="1426">
        <v>0.54513888888888795</v>
      </c>
      <c r="J68" s="1426">
        <v>0.55208333333333237</v>
      </c>
      <c r="K68" s="1426">
        <v>0.56388888888888788</v>
      </c>
      <c r="L68" s="598">
        <v>0.5708333333333323</v>
      </c>
      <c r="M68" s="1428">
        <v>0.57430555555555451</v>
      </c>
      <c r="N68" s="1428">
        <v>0.57777777777777672</v>
      </c>
      <c r="O68" s="1428">
        <v>0.57986111111111005</v>
      </c>
      <c r="P68" s="1428">
        <v>0.59166666666666567</v>
      </c>
      <c r="Q68" s="1428">
        <v>0.59791666666666576</v>
      </c>
      <c r="R68" s="1428">
        <v>0.60208333333333242</v>
      </c>
      <c r="S68" s="1428">
        <v>0.60763888888888795</v>
      </c>
      <c r="T68" s="1428">
        <v>0.61249999999999905</v>
      </c>
      <c r="U68" s="1429">
        <v>0.62291666666666567</v>
      </c>
      <c r="V68" s="1449"/>
      <c r="W68" s="89">
        <f t="shared" si="2"/>
        <v>47.04</v>
      </c>
      <c r="X68" s="1430">
        <f t="shared" si="3"/>
        <v>0.10416666666666652</v>
      </c>
      <c r="Y68" s="1029">
        <f t="shared" si="5"/>
        <v>18.816000000000027</v>
      </c>
      <c r="Z68" s="1431">
        <f t="shared" si="4"/>
        <v>8.3333333333333037E-3</v>
      </c>
      <c r="AA68" s="147"/>
    </row>
    <row r="69" spans="2:27" x14ac:dyDescent="0.25">
      <c r="B69" s="1497"/>
      <c r="C69" s="1424">
        <v>46</v>
      </c>
      <c r="D69" s="663"/>
      <c r="E69" s="1425">
        <v>0.52708333333333246</v>
      </c>
      <c r="F69" s="1426">
        <v>0.53958333333333242</v>
      </c>
      <c r="G69" s="1426">
        <v>0.54444444444444351</v>
      </c>
      <c r="H69" s="1426">
        <v>0.55069444444444349</v>
      </c>
      <c r="I69" s="1426">
        <v>0.55347222222222126</v>
      </c>
      <c r="J69" s="1426">
        <v>0.56041666666666567</v>
      </c>
      <c r="K69" s="1426">
        <v>0.57222222222222119</v>
      </c>
      <c r="L69" s="598">
        <v>0.57916666666666561</v>
      </c>
      <c r="M69" s="1428">
        <v>0.58263888888888782</v>
      </c>
      <c r="N69" s="1428">
        <v>0.58611111111111003</v>
      </c>
      <c r="O69" s="1428">
        <v>0.58819444444444335</v>
      </c>
      <c r="P69" s="1428">
        <v>0.59999999999999898</v>
      </c>
      <c r="Q69" s="1428">
        <v>0.60624999999999907</v>
      </c>
      <c r="R69" s="1428">
        <v>0.61041666666666572</v>
      </c>
      <c r="S69" s="1428">
        <v>0.61597222222222126</v>
      </c>
      <c r="T69" s="1428">
        <v>0.62083333333333235</v>
      </c>
      <c r="U69" s="1429">
        <v>0.63124999999999898</v>
      </c>
      <c r="V69" s="1449"/>
      <c r="W69" s="89">
        <f t="shared" si="2"/>
        <v>47.04</v>
      </c>
      <c r="X69" s="1430">
        <f t="shared" si="3"/>
        <v>0.10416666666666652</v>
      </c>
      <c r="Y69" s="1029">
        <f t="shared" si="5"/>
        <v>18.816000000000027</v>
      </c>
      <c r="Z69" s="1431">
        <f t="shared" si="4"/>
        <v>8.3333333333333037E-3</v>
      </c>
      <c r="AA69" s="147"/>
    </row>
    <row r="70" spans="2:27" x14ac:dyDescent="0.25">
      <c r="B70" s="1497"/>
      <c r="C70" s="1424">
        <v>47</v>
      </c>
      <c r="D70" s="663"/>
      <c r="E70" s="1425">
        <v>0.53541666666666576</v>
      </c>
      <c r="F70" s="1426">
        <v>0.54791666666666572</v>
      </c>
      <c r="G70" s="1426">
        <v>0.55277777777777681</v>
      </c>
      <c r="H70" s="1426">
        <v>0.55902777777777679</v>
      </c>
      <c r="I70" s="1426">
        <v>0.56180555555555456</v>
      </c>
      <c r="J70" s="1426">
        <v>0.56874999999999898</v>
      </c>
      <c r="K70" s="1426">
        <v>0.58055555555555449</v>
      </c>
      <c r="L70" s="598">
        <v>0.58749999999999891</v>
      </c>
      <c r="M70" s="1428">
        <v>0.59097222222222112</v>
      </c>
      <c r="N70" s="1428">
        <v>0.59444444444444333</v>
      </c>
      <c r="O70" s="1428">
        <v>0.59652777777777666</v>
      </c>
      <c r="P70" s="1428">
        <v>0.60833333333333228</v>
      </c>
      <c r="Q70" s="1428">
        <v>0.61458333333333237</v>
      </c>
      <c r="R70" s="1428">
        <v>0.61874999999999902</v>
      </c>
      <c r="S70" s="1428">
        <v>0.62430555555555456</v>
      </c>
      <c r="T70" s="1428">
        <v>0.62916666666666565</v>
      </c>
      <c r="U70" s="1429">
        <v>0.63958333333333228</v>
      </c>
      <c r="V70" s="1449"/>
      <c r="W70" s="89">
        <f t="shared" si="2"/>
        <v>47.04</v>
      </c>
      <c r="X70" s="1430">
        <f t="shared" si="3"/>
        <v>0.10416666666666652</v>
      </c>
      <c r="Y70" s="1029">
        <f t="shared" si="5"/>
        <v>18.816000000000027</v>
      </c>
      <c r="Z70" s="1431">
        <f t="shared" si="4"/>
        <v>8.3333333333333037E-3</v>
      </c>
      <c r="AA70" s="147"/>
    </row>
    <row r="71" spans="2:27" x14ac:dyDescent="0.25">
      <c r="B71" s="1497"/>
      <c r="C71" s="1424">
        <v>48</v>
      </c>
      <c r="D71" s="663"/>
      <c r="E71" s="1425">
        <v>0.54374999999999907</v>
      </c>
      <c r="F71" s="1426">
        <v>0.55624999999999902</v>
      </c>
      <c r="G71" s="1426">
        <v>0.56111111111111012</v>
      </c>
      <c r="H71" s="1426">
        <v>0.56736111111111009</v>
      </c>
      <c r="I71" s="1426">
        <v>0.57013888888888786</v>
      </c>
      <c r="J71" s="1426">
        <v>0.57708333333333228</v>
      </c>
      <c r="K71" s="1426">
        <v>0.5888888888888878</v>
      </c>
      <c r="L71" s="598">
        <v>0.59583333333333222</v>
      </c>
      <c r="M71" s="1428">
        <v>0.59930555555555443</v>
      </c>
      <c r="N71" s="1428">
        <v>0.60277777777777664</v>
      </c>
      <c r="O71" s="1428">
        <v>0.60486111111110996</v>
      </c>
      <c r="P71" s="1428">
        <v>0.61666666666666559</v>
      </c>
      <c r="Q71" s="1428">
        <v>0.62291666666666567</v>
      </c>
      <c r="R71" s="1428">
        <v>0.62708333333333233</v>
      </c>
      <c r="S71" s="1428">
        <v>0.63263888888888786</v>
      </c>
      <c r="T71" s="1428">
        <v>0.63749999999999896</v>
      </c>
      <c r="U71" s="1429">
        <v>0.64791666666666559</v>
      </c>
      <c r="V71" s="1449"/>
      <c r="W71" s="89">
        <f t="shared" si="2"/>
        <v>47.04</v>
      </c>
      <c r="X71" s="1430">
        <f t="shared" si="3"/>
        <v>0.10416666666666652</v>
      </c>
      <c r="Y71" s="1029">
        <f t="shared" si="5"/>
        <v>18.816000000000027</v>
      </c>
      <c r="Z71" s="1431">
        <f t="shared" si="4"/>
        <v>8.3333333333333037E-3</v>
      </c>
      <c r="AA71" s="147"/>
    </row>
    <row r="72" spans="2:27" x14ac:dyDescent="0.25">
      <c r="B72" s="1497"/>
      <c r="C72" s="1424">
        <v>49</v>
      </c>
      <c r="D72" s="663"/>
      <c r="E72" s="1425">
        <v>0.55208333333333237</v>
      </c>
      <c r="F72" s="1426">
        <v>0.56458333333333233</v>
      </c>
      <c r="G72" s="1426">
        <v>0.56944444444444342</v>
      </c>
      <c r="H72" s="1426">
        <v>0.5756944444444434</v>
      </c>
      <c r="I72" s="1426">
        <v>0.57847222222222117</v>
      </c>
      <c r="J72" s="1426">
        <v>0.58541666666666559</v>
      </c>
      <c r="K72" s="1426">
        <v>0.5972222222222211</v>
      </c>
      <c r="L72" s="598">
        <v>0.60416666666666552</v>
      </c>
      <c r="M72" s="1428">
        <v>0.60763888888888773</v>
      </c>
      <c r="N72" s="1428">
        <v>0.61111111111110994</v>
      </c>
      <c r="O72" s="1428">
        <v>0.61319444444444327</v>
      </c>
      <c r="P72" s="1428">
        <v>0.62499999999999889</v>
      </c>
      <c r="Q72" s="1428">
        <v>0.63124999999999898</v>
      </c>
      <c r="R72" s="1428">
        <v>0.63541666666666563</v>
      </c>
      <c r="S72" s="1428">
        <v>0.64097222222222117</v>
      </c>
      <c r="T72" s="1428">
        <v>0.64583333333333226</v>
      </c>
      <c r="U72" s="1429">
        <v>0.65624999999999889</v>
      </c>
      <c r="V72" s="1449"/>
      <c r="W72" s="89">
        <f t="shared" si="2"/>
        <v>47.04</v>
      </c>
      <c r="X72" s="1430">
        <f t="shared" si="3"/>
        <v>0.10416666666666652</v>
      </c>
      <c r="Y72" s="1029">
        <f t="shared" si="5"/>
        <v>18.816000000000027</v>
      </c>
      <c r="Z72" s="1431">
        <f t="shared" si="4"/>
        <v>8.3333333333333037E-3</v>
      </c>
      <c r="AA72" s="147"/>
    </row>
    <row r="73" spans="2:27" x14ac:dyDescent="0.25">
      <c r="B73" s="1497"/>
      <c r="C73" s="1424">
        <v>50</v>
      </c>
      <c r="D73" s="663"/>
      <c r="E73" s="1425">
        <v>0.56041666666666567</v>
      </c>
      <c r="F73" s="1426">
        <v>0.57291666666666563</v>
      </c>
      <c r="G73" s="1426">
        <v>0.57777777777777672</v>
      </c>
      <c r="H73" s="1426">
        <v>0.5840277777777767</v>
      </c>
      <c r="I73" s="1426">
        <v>0.58680555555555447</v>
      </c>
      <c r="J73" s="1426">
        <v>0.59374999999999889</v>
      </c>
      <c r="K73" s="1426">
        <v>0.6055555555555544</v>
      </c>
      <c r="L73" s="598">
        <v>0.61249999999999882</v>
      </c>
      <c r="M73" s="1428">
        <v>0.61597222222222103</v>
      </c>
      <c r="N73" s="1428">
        <v>0.61944444444444324</v>
      </c>
      <c r="O73" s="1428">
        <v>0.62152777777777657</v>
      </c>
      <c r="P73" s="1428">
        <v>0.63333333333333219</v>
      </c>
      <c r="Q73" s="1428">
        <v>0.63958333333333228</v>
      </c>
      <c r="R73" s="1428">
        <v>0.64374999999999893</v>
      </c>
      <c r="S73" s="1428">
        <v>0.64930555555555447</v>
      </c>
      <c r="T73" s="1428">
        <v>0.65416666666666556</v>
      </c>
      <c r="U73" s="1429">
        <v>0.66458333333333219</v>
      </c>
      <c r="V73" s="1449"/>
      <c r="W73" s="89">
        <f t="shared" si="2"/>
        <v>47.04</v>
      </c>
      <c r="X73" s="1430">
        <f t="shared" si="3"/>
        <v>0.10416666666666652</v>
      </c>
      <c r="Y73" s="1029">
        <f t="shared" si="5"/>
        <v>18.816000000000027</v>
      </c>
      <c r="Z73" s="1431">
        <f t="shared" si="4"/>
        <v>8.3333333333333037E-3</v>
      </c>
      <c r="AA73" s="147"/>
    </row>
    <row r="74" spans="2:27" x14ac:dyDescent="0.25">
      <c r="B74" s="1497"/>
      <c r="C74" s="1424">
        <v>51</v>
      </c>
      <c r="D74" s="663"/>
      <c r="E74" s="1425">
        <v>0.56874999999999898</v>
      </c>
      <c r="F74" s="1426">
        <v>0.58124999999999893</v>
      </c>
      <c r="G74" s="1426">
        <v>0.58611111111111003</v>
      </c>
      <c r="H74" s="1426">
        <v>0.59236111111111001</v>
      </c>
      <c r="I74" s="1426">
        <v>0.59513888888888777</v>
      </c>
      <c r="J74" s="1426">
        <v>0.60208333333333219</v>
      </c>
      <c r="K74" s="1426">
        <v>0.61388888888888771</v>
      </c>
      <c r="L74" s="598">
        <v>0.62083333333333213</v>
      </c>
      <c r="M74" s="1428">
        <v>0.62430555555555434</v>
      </c>
      <c r="N74" s="1428">
        <v>0.62777777777777655</v>
      </c>
      <c r="O74" s="1428">
        <v>0.62986111111110987</v>
      </c>
      <c r="P74" s="1428">
        <v>0.6416666666666655</v>
      </c>
      <c r="Q74" s="1428">
        <v>0.64791666666666559</v>
      </c>
      <c r="R74" s="1428">
        <v>0.65208333333333224</v>
      </c>
      <c r="S74" s="1428">
        <v>0.65763888888888777</v>
      </c>
      <c r="T74" s="1428">
        <v>0.66249999999999887</v>
      </c>
      <c r="U74" s="1429">
        <v>0.6729166666666655</v>
      </c>
      <c r="V74" s="1449"/>
      <c r="W74" s="89">
        <f t="shared" si="2"/>
        <v>47.04</v>
      </c>
      <c r="X74" s="1430">
        <f t="shared" si="3"/>
        <v>0.10416666666666652</v>
      </c>
      <c r="Y74" s="1029">
        <f t="shared" si="5"/>
        <v>18.816000000000027</v>
      </c>
      <c r="Z74" s="1431">
        <f t="shared" si="4"/>
        <v>8.3333333333333037E-3</v>
      </c>
      <c r="AA74" s="147"/>
    </row>
    <row r="75" spans="2:27" x14ac:dyDescent="0.25">
      <c r="B75" s="1497"/>
      <c r="C75" s="1424">
        <v>52</v>
      </c>
      <c r="D75" s="663"/>
      <c r="E75" s="1425">
        <v>0.57708333333333228</v>
      </c>
      <c r="F75" s="1426">
        <v>0.58958333333333224</v>
      </c>
      <c r="G75" s="1426">
        <v>0.59444444444444333</v>
      </c>
      <c r="H75" s="1426">
        <v>0.60069444444444331</v>
      </c>
      <c r="I75" s="1426">
        <v>0.60347222222222108</v>
      </c>
      <c r="J75" s="1426">
        <v>0.6104166666666655</v>
      </c>
      <c r="K75" s="1426">
        <v>0.62222222222222101</v>
      </c>
      <c r="L75" s="598">
        <v>0.62916666666666543</v>
      </c>
      <c r="M75" s="1428">
        <v>0.63263888888888764</v>
      </c>
      <c r="N75" s="1428">
        <v>0.63611111111110985</v>
      </c>
      <c r="O75" s="1428">
        <v>0.63819444444444318</v>
      </c>
      <c r="P75" s="1428">
        <v>0.6499999999999988</v>
      </c>
      <c r="Q75" s="1428">
        <v>0.65624999999999889</v>
      </c>
      <c r="R75" s="1428">
        <v>0.66041666666666554</v>
      </c>
      <c r="S75" s="1428">
        <v>0.66597222222222108</v>
      </c>
      <c r="T75" s="1428">
        <v>0.67083333333333217</v>
      </c>
      <c r="U75" s="1429">
        <v>0.6812499999999988</v>
      </c>
      <c r="V75" s="1449"/>
      <c r="W75" s="89">
        <f t="shared" si="2"/>
        <v>47.04</v>
      </c>
      <c r="X75" s="1430">
        <f t="shared" si="3"/>
        <v>0.10416666666666652</v>
      </c>
      <c r="Y75" s="1029">
        <f t="shared" si="5"/>
        <v>18.816000000000027</v>
      </c>
      <c r="Z75" s="1431">
        <f t="shared" si="4"/>
        <v>8.3333333333333037E-3</v>
      </c>
      <c r="AA75" s="147"/>
    </row>
    <row r="76" spans="2:27" x14ac:dyDescent="0.25">
      <c r="B76" s="1497"/>
      <c r="C76" s="1424">
        <v>53</v>
      </c>
      <c r="D76" s="663"/>
      <c r="E76" s="1425">
        <v>0.58541666666666559</v>
      </c>
      <c r="F76" s="1426">
        <v>0.59791666666666554</v>
      </c>
      <c r="G76" s="1426">
        <v>0.60277777777777664</v>
      </c>
      <c r="H76" s="1426">
        <v>0.60902777777777661</v>
      </c>
      <c r="I76" s="1426">
        <v>0.61180555555555438</v>
      </c>
      <c r="J76" s="1426">
        <v>0.6187499999999988</v>
      </c>
      <c r="K76" s="1426">
        <v>0.63055555555555431</v>
      </c>
      <c r="L76" s="598">
        <v>0.63749999999999873</v>
      </c>
      <c r="M76" s="1428">
        <v>0.64097222222222094</v>
      </c>
      <c r="N76" s="1428">
        <v>0.64444444444444315</v>
      </c>
      <c r="O76" s="1428">
        <v>0.64652777777777648</v>
      </c>
      <c r="P76" s="1428">
        <v>0.6583333333333321</v>
      </c>
      <c r="Q76" s="1428">
        <v>0.66458333333333219</v>
      </c>
      <c r="R76" s="1428">
        <v>0.66874999999999885</v>
      </c>
      <c r="S76" s="1428">
        <v>0.67430555555555438</v>
      </c>
      <c r="T76" s="1428">
        <v>0.67916666666666548</v>
      </c>
      <c r="U76" s="1429">
        <v>0.6895833333333321</v>
      </c>
      <c r="V76" s="1449"/>
      <c r="W76" s="89">
        <f t="shared" si="2"/>
        <v>47.04</v>
      </c>
      <c r="X76" s="1430">
        <f t="shared" si="3"/>
        <v>0.10416666666666652</v>
      </c>
      <c r="Y76" s="1029">
        <f t="shared" si="5"/>
        <v>18.816000000000027</v>
      </c>
      <c r="Z76" s="1431">
        <f t="shared" si="4"/>
        <v>8.3333333333333037E-3</v>
      </c>
      <c r="AA76" s="147"/>
    </row>
    <row r="77" spans="2:27" x14ac:dyDescent="0.25">
      <c r="B77" s="1497"/>
      <c r="C77" s="1424">
        <v>54</v>
      </c>
      <c r="D77" s="663"/>
      <c r="E77" s="1425">
        <v>0.59374999999999889</v>
      </c>
      <c r="F77" s="1426">
        <v>0.60624999999999885</v>
      </c>
      <c r="G77" s="1426">
        <v>0.61111111111110994</v>
      </c>
      <c r="H77" s="1426">
        <v>0.61736111111110992</v>
      </c>
      <c r="I77" s="1426">
        <v>0.62013888888888768</v>
      </c>
      <c r="J77" s="1426">
        <v>0.6270833333333321</v>
      </c>
      <c r="K77" s="1426">
        <v>0.63888888888888762</v>
      </c>
      <c r="L77" s="598">
        <v>0.64583333333333204</v>
      </c>
      <c r="M77" s="1428">
        <v>0.64930555555555425</v>
      </c>
      <c r="N77" s="1428">
        <v>0.65277777777777646</v>
      </c>
      <c r="O77" s="1428">
        <v>0.65486111111110978</v>
      </c>
      <c r="P77" s="1428">
        <v>0.66666666666666541</v>
      </c>
      <c r="Q77" s="1428">
        <v>0.6729166666666655</v>
      </c>
      <c r="R77" s="1428">
        <v>0.67708333333333215</v>
      </c>
      <c r="S77" s="1428">
        <v>0.68263888888888768</v>
      </c>
      <c r="T77" s="1428">
        <v>0.68749999999999878</v>
      </c>
      <c r="U77" s="1429">
        <v>0.69791666666666541</v>
      </c>
      <c r="V77" s="1449"/>
      <c r="W77" s="89">
        <f t="shared" si="2"/>
        <v>47.04</v>
      </c>
      <c r="X77" s="1430">
        <f t="shared" si="3"/>
        <v>0.10416666666666652</v>
      </c>
      <c r="Y77" s="1029">
        <f t="shared" si="5"/>
        <v>18.816000000000027</v>
      </c>
      <c r="Z77" s="1431">
        <f t="shared" si="4"/>
        <v>8.3333333333333037E-3</v>
      </c>
      <c r="AA77" s="147"/>
    </row>
    <row r="78" spans="2:27" x14ac:dyDescent="0.25">
      <c r="B78" s="1497"/>
      <c r="C78" s="1424">
        <v>55</v>
      </c>
      <c r="D78" s="663"/>
      <c r="E78" s="1425">
        <v>0.60208333333333219</v>
      </c>
      <c r="F78" s="1426">
        <v>0.61458333333333215</v>
      </c>
      <c r="G78" s="1426">
        <v>0.61944444444444324</v>
      </c>
      <c r="H78" s="1426">
        <v>0.62569444444444322</v>
      </c>
      <c r="I78" s="1426">
        <v>0.62847222222222099</v>
      </c>
      <c r="J78" s="1426">
        <v>0.63541666666666541</v>
      </c>
      <c r="K78" s="1426">
        <v>0.64722222222222092</v>
      </c>
      <c r="L78" s="598">
        <v>0.65416666666666534</v>
      </c>
      <c r="M78" s="1428">
        <v>0.65763888888888755</v>
      </c>
      <c r="N78" s="1428">
        <v>0.66111111111110976</v>
      </c>
      <c r="O78" s="1428">
        <v>0.66319444444444309</v>
      </c>
      <c r="P78" s="1428">
        <v>0.67499999999999871</v>
      </c>
      <c r="Q78" s="1428">
        <v>0.6812499999999988</v>
      </c>
      <c r="R78" s="1428">
        <v>0.68541666666666545</v>
      </c>
      <c r="S78" s="1428">
        <v>0.69097222222222099</v>
      </c>
      <c r="T78" s="1428">
        <v>0.69583333333333208</v>
      </c>
      <c r="U78" s="1429">
        <v>0.70624999999999871</v>
      </c>
      <c r="V78" s="1449"/>
      <c r="W78" s="89">
        <f t="shared" si="2"/>
        <v>47.04</v>
      </c>
      <c r="X78" s="1430">
        <f t="shared" si="3"/>
        <v>0.10416666666666652</v>
      </c>
      <c r="Y78" s="1029">
        <f t="shared" si="5"/>
        <v>18.816000000000027</v>
      </c>
      <c r="Z78" s="1431">
        <f t="shared" si="4"/>
        <v>8.3333333333333037E-3</v>
      </c>
      <c r="AA78" s="147"/>
    </row>
    <row r="79" spans="2:27" x14ac:dyDescent="0.25">
      <c r="B79" s="1497"/>
      <c r="C79" s="1424">
        <v>56</v>
      </c>
      <c r="D79" s="663"/>
      <c r="E79" s="1425">
        <v>0.6104166666666655</v>
      </c>
      <c r="F79" s="1426">
        <v>0.62291666666666545</v>
      </c>
      <c r="G79" s="1426">
        <v>0.62777777777777655</v>
      </c>
      <c r="H79" s="1426">
        <v>0.63402777777777652</v>
      </c>
      <c r="I79" s="1426">
        <v>0.63680555555555429</v>
      </c>
      <c r="J79" s="1426">
        <v>0.64374999999999871</v>
      </c>
      <c r="K79" s="1426">
        <v>0.65555555555555423</v>
      </c>
      <c r="L79" s="598">
        <v>0.66249999999999865</v>
      </c>
      <c r="M79" s="1428">
        <v>0.66597222222222086</v>
      </c>
      <c r="N79" s="1428">
        <v>0.66944444444444307</v>
      </c>
      <c r="O79" s="1428">
        <v>0.67152777777777639</v>
      </c>
      <c r="P79" s="1428">
        <v>0.68333333333333202</v>
      </c>
      <c r="Q79" s="1428">
        <v>0.6895833333333321</v>
      </c>
      <c r="R79" s="1428">
        <v>0.69374999999999876</v>
      </c>
      <c r="S79" s="1428">
        <v>0.69930555555555429</v>
      </c>
      <c r="T79" s="1428">
        <v>0.70416666666666539</v>
      </c>
      <c r="U79" s="1429">
        <v>0.71458333333333202</v>
      </c>
      <c r="V79" s="1449"/>
      <c r="W79" s="89">
        <f t="shared" si="2"/>
        <v>47.04</v>
      </c>
      <c r="X79" s="1430">
        <f t="shared" si="3"/>
        <v>0.10416666666666652</v>
      </c>
      <c r="Y79" s="1029">
        <f t="shared" si="5"/>
        <v>18.816000000000027</v>
      </c>
      <c r="Z79" s="1431">
        <f t="shared" si="4"/>
        <v>8.3333333333333037E-3</v>
      </c>
      <c r="AA79" s="147"/>
    </row>
    <row r="80" spans="2:27" x14ac:dyDescent="0.25">
      <c r="B80" s="1497"/>
      <c r="C80" s="1424">
        <v>57</v>
      </c>
      <c r="D80" s="663"/>
      <c r="E80" s="1425">
        <v>0.6187499999999988</v>
      </c>
      <c r="F80" s="1426">
        <v>0.63124999999999876</v>
      </c>
      <c r="G80" s="1426">
        <v>0.63611111111110985</v>
      </c>
      <c r="H80" s="1426">
        <v>0.64236111111110983</v>
      </c>
      <c r="I80" s="1426">
        <v>0.6451388888888876</v>
      </c>
      <c r="J80" s="1426">
        <v>0.65208333333333202</v>
      </c>
      <c r="K80" s="1426">
        <v>0.66388888888888753</v>
      </c>
      <c r="L80" s="598">
        <v>0.67083333333333195</v>
      </c>
      <c r="M80" s="1428">
        <v>0.67430555555555416</v>
      </c>
      <c r="N80" s="1428">
        <v>0.67777777777777637</v>
      </c>
      <c r="O80" s="1428">
        <v>0.67986111111110969</v>
      </c>
      <c r="P80" s="1428">
        <v>0.69166666666666532</v>
      </c>
      <c r="Q80" s="1428">
        <v>0.69791666666666541</v>
      </c>
      <c r="R80" s="1428">
        <v>0.70208333333333206</v>
      </c>
      <c r="S80" s="1428">
        <v>0.7076388888888876</v>
      </c>
      <c r="T80" s="1428">
        <v>0.71249999999999869</v>
      </c>
      <c r="U80" s="1429">
        <v>0.72291666666666532</v>
      </c>
      <c r="V80" s="1449"/>
      <c r="W80" s="89">
        <f t="shared" si="2"/>
        <v>47.04</v>
      </c>
      <c r="X80" s="1430">
        <f t="shared" si="3"/>
        <v>0.10416666666666652</v>
      </c>
      <c r="Y80" s="1029">
        <f t="shared" si="5"/>
        <v>18.816000000000027</v>
      </c>
      <c r="Z80" s="1431">
        <f t="shared" si="4"/>
        <v>8.3333333333333037E-3</v>
      </c>
      <c r="AA80" s="147"/>
    </row>
    <row r="81" spans="2:27" x14ac:dyDescent="0.25">
      <c r="B81" s="1497"/>
      <c r="C81" s="1424">
        <v>58</v>
      </c>
      <c r="D81" s="663"/>
      <c r="E81" s="1425">
        <v>0.6270833333333321</v>
      </c>
      <c r="F81" s="1426">
        <v>0.63958333333333206</v>
      </c>
      <c r="G81" s="1426">
        <v>0.64444444444444315</v>
      </c>
      <c r="H81" s="1426">
        <v>0.65069444444444313</v>
      </c>
      <c r="I81" s="1426">
        <v>0.6534722222222209</v>
      </c>
      <c r="J81" s="1426">
        <v>0.66041666666666532</v>
      </c>
      <c r="K81" s="1426">
        <v>0.67222222222222083</v>
      </c>
      <c r="L81" s="598">
        <v>0.67916666666666525</v>
      </c>
      <c r="M81" s="1428">
        <v>0.68263888888888746</v>
      </c>
      <c r="N81" s="1428">
        <v>0.68611111111110967</v>
      </c>
      <c r="O81" s="1428">
        <v>0.688194444444443</v>
      </c>
      <c r="P81" s="1428">
        <v>0.69999999999999862</v>
      </c>
      <c r="Q81" s="1428">
        <v>0.70624999999999871</v>
      </c>
      <c r="R81" s="1428">
        <v>0.71041666666666536</v>
      </c>
      <c r="S81" s="1428">
        <v>0.7159722222222209</v>
      </c>
      <c r="T81" s="1428">
        <v>0.72083333333333199</v>
      </c>
      <c r="U81" s="1429">
        <v>0.73124999999999862</v>
      </c>
      <c r="V81" s="1449"/>
      <c r="W81" s="89">
        <f t="shared" si="2"/>
        <v>47.04</v>
      </c>
      <c r="X81" s="1430">
        <f t="shared" si="3"/>
        <v>0.10416666666666652</v>
      </c>
      <c r="Y81" s="1029">
        <f t="shared" si="5"/>
        <v>18.816000000000027</v>
      </c>
      <c r="Z81" s="1431">
        <f t="shared" si="4"/>
        <v>8.3333333333333037E-3</v>
      </c>
      <c r="AA81" s="147"/>
    </row>
    <row r="82" spans="2:27" x14ac:dyDescent="0.25">
      <c r="B82" s="1497"/>
      <c r="C82" s="1424">
        <v>59</v>
      </c>
      <c r="D82" s="663"/>
      <c r="E82" s="1425">
        <v>0.63541666666666541</v>
      </c>
      <c r="F82" s="1426">
        <v>0.64791666666666536</v>
      </c>
      <c r="G82" s="1426">
        <v>0.65277777777777646</v>
      </c>
      <c r="H82" s="1426">
        <v>0.65902777777777644</v>
      </c>
      <c r="I82" s="1426">
        <v>0.6618055555555542</v>
      </c>
      <c r="J82" s="1426">
        <v>0.66874999999999862</v>
      </c>
      <c r="K82" s="1426">
        <v>0.68055555555555414</v>
      </c>
      <c r="L82" s="598">
        <v>0.68749999999999856</v>
      </c>
      <c r="M82" s="1428">
        <v>0.69097222222222077</v>
      </c>
      <c r="N82" s="1428">
        <v>0.69444444444444298</v>
      </c>
      <c r="O82" s="1428">
        <v>0.6965277777777763</v>
      </c>
      <c r="P82" s="1428">
        <v>0.70833333333333193</v>
      </c>
      <c r="Q82" s="1428">
        <v>0.71458333333333202</v>
      </c>
      <c r="R82" s="1428">
        <v>0.71874999999999867</v>
      </c>
      <c r="S82" s="1428">
        <v>0.7243055555555542</v>
      </c>
      <c r="T82" s="1428">
        <v>0.7291666666666653</v>
      </c>
      <c r="U82" s="1429">
        <v>0.73958333333333193</v>
      </c>
      <c r="V82" s="1449"/>
      <c r="W82" s="89">
        <f t="shared" si="2"/>
        <v>47.04</v>
      </c>
      <c r="X82" s="1430">
        <f t="shared" si="3"/>
        <v>0.10416666666666652</v>
      </c>
      <c r="Y82" s="1029">
        <f t="shared" si="5"/>
        <v>18.816000000000027</v>
      </c>
      <c r="Z82" s="1431">
        <f t="shared" si="4"/>
        <v>8.3333333333333037E-3</v>
      </c>
      <c r="AA82" s="147"/>
    </row>
    <row r="83" spans="2:27" x14ac:dyDescent="0.25">
      <c r="B83" s="1497"/>
      <c r="C83" s="1424">
        <v>60</v>
      </c>
      <c r="D83" s="663"/>
      <c r="E83" s="1425">
        <v>0.64374999999999871</v>
      </c>
      <c r="F83" s="1426">
        <v>0.65624999999999867</v>
      </c>
      <c r="G83" s="1426">
        <v>0.66111111111110976</v>
      </c>
      <c r="H83" s="1426">
        <v>0.66736111111110974</v>
      </c>
      <c r="I83" s="1426">
        <v>0.67013888888888751</v>
      </c>
      <c r="J83" s="1426">
        <v>0.67708333333333193</v>
      </c>
      <c r="K83" s="1426">
        <v>0.68888888888888744</v>
      </c>
      <c r="L83" s="598">
        <v>0.69583333333333186</v>
      </c>
      <c r="M83" s="1428">
        <v>0.69930555555555407</v>
      </c>
      <c r="N83" s="1428">
        <v>0.70277777777777628</v>
      </c>
      <c r="O83" s="1428">
        <v>0.70486111111110961</v>
      </c>
      <c r="P83" s="1428">
        <v>0.71666666666666523</v>
      </c>
      <c r="Q83" s="1428">
        <v>0.72291666666666532</v>
      </c>
      <c r="R83" s="1428">
        <v>0.72708333333333197</v>
      </c>
      <c r="S83" s="1428">
        <v>0.73263888888888751</v>
      </c>
      <c r="T83" s="1428">
        <v>0.7374999999999986</v>
      </c>
      <c r="U83" s="1429">
        <v>0.74791666666666523</v>
      </c>
      <c r="V83" s="1449"/>
      <c r="W83" s="89">
        <f t="shared" si="2"/>
        <v>47.04</v>
      </c>
      <c r="X83" s="1430">
        <f t="shared" si="3"/>
        <v>0.10416666666666652</v>
      </c>
      <c r="Y83" s="1029">
        <f t="shared" si="5"/>
        <v>18.816000000000027</v>
      </c>
      <c r="Z83" s="1431">
        <f t="shared" si="4"/>
        <v>8.3333333333333037E-3</v>
      </c>
      <c r="AA83" s="147"/>
    </row>
    <row r="84" spans="2:27" x14ac:dyDescent="0.25">
      <c r="B84" s="1497"/>
      <c r="C84" s="1424">
        <v>61</v>
      </c>
      <c r="D84" s="663"/>
      <c r="E84" s="1425">
        <v>0.65208333333333202</v>
      </c>
      <c r="F84" s="1426">
        <v>0.66458333333333197</v>
      </c>
      <c r="G84" s="1426">
        <v>0.66944444444444307</v>
      </c>
      <c r="H84" s="1426">
        <v>0.67569444444444304</v>
      </c>
      <c r="I84" s="1426">
        <v>0.67847222222222081</v>
      </c>
      <c r="J84" s="1426">
        <v>0.68541666666666523</v>
      </c>
      <c r="K84" s="1426">
        <v>0.69722222222222074</v>
      </c>
      <c r="L84" s="598">
        <v>0.70416666666666516</v>
      </c>
      <c r="M84" s="1428">
        <v>0.70763888888888737</v>
      </c>
      <c r="N84" s="1428">
        <v>0.71111111111110958</v>
      </c>
      <c r="O84" s="1428">
        <v>0.71319444444444291</v>
      </c>
      <c r="P84" s="1428">
        <v>0.72499999999999853</v>
      </c>
      <c r="Q84" s="1428">
        <v>0.73124999999999862</v>
      </c>
      <c r="R84" s="1428">
        <v>0.73541666666666528</v>
      </c>
      <c r="S84" s="1428">
        <v>0.74097222222222081</v>
      </c>
      <c r="T84" s="1428">
        <v>0.7458333333333319</v>
      </c>
      <c r="U84" s="1429">
        <v>0.75624999999999853</v>
      </c>
      <c r="V84" s="1449"/>
      <c r="W84" s="89">
        <f t="shared" si="2"/>
        <v>47.04</v>
      </c>
      <c r="X84" s="1430">
        <f t="shared" si="3"/>
        <v>0.10416666666666652</v>
      </c>
      <c r="Y84" s="1029">
        <f t="shared" si="5"/>
        <v>18.816000000000027</v>
      </c>
      <c r="Z84" s="1431">
        <f t="shared" si="4"/>
        <v>8.3333333333333037E-3</v>
      </c>
      <c r="AA84" s="147"/>
    </row>
    <row r="85" spans="2:27" x14ac:dyDescent="0.25">
      <c r="B85" s="1497"/>
      <c r="C85" s="1424">
        <v>62</v>
      </c>
      <c r="D85" s="663"/>
      <c r="E85" s="1425">
        <v>0.66041666666666532</v>
      </c>
      <c r="F85" s="1426">
        <v>0.67291666666666528</v>
      </c>
      <c r="G85" s="1426">
        <v>0.67777777777777637</v>
      </c>
      <c r="H85" s="1426">
        <v>0.68402777777777635</v>
      </c>
      <c r="I85" s="1426">
        <v>0.68680555555555411</v>
      </c>
      <c r="J85" s="1426">
        <v>0.69374999999999853</v>
      </c>
      <c r="K85" s="1426">
        <v>0.70555555555555405</v>
      </c>
      <c r="L85" s="598">
        <v>0.71249999999999847</v>
      </c>
      <c r="M85" s="1428">
        <v>0.71597222222222068</v>
      </c>
      <c r="N85" s="1428">
        <v>0.71944444444444289</v>
      </c>
      <c r="O85" s="1428">
        <v>0.72152777777777621</v>
      </c>
      <c r="P85" s="1428">
        <v>0.73333333333333184</v>
      </c>
      <c r="Q85" s="1428">
        <v>0.73958333333333193</v>
      </c>
      <c r="R85" s="1428">
        <v>0.74374999999999858</v>
      </c>
      <c r="S85" s="1428">
        <v>0.74930555555555411</v>
      </c>
      <c r="T85" s="1428">
        <v>0.75416666666666521</v>
      </c>
      <c r="U85" s="1429">
        <v>0.76458333333333184</v>
      </c>
      <c r="V85" s="1449"/>
      <c r="W85" s="89">
        <f t="shared" si="2"/>
        <v>47.04</v>
      </c>
      <c r="X85" s="1430">
        <f t="shared" si="3"/>
        <v>0.10416666666666652</v>
      </c>
      <c r="Y85" s="1029">
        <f t="shared" si="5"/>
        <v>18.816000000000027</v>
      </c>
      <c r="Z85" s="1431">
        <f t="shared" si="4"/>
        <v>8.3333333333333037E-3</v>
      </c>
      <c r="AA85" s="147"/>
    </row>
    <row r="86" spans="2:27" x14ac:dyDescent="0.25">
      <c r="B86" s="1497"/>
      <c r="C86" s="1424">
        <v>63</v>
      </c>
      <c r="D86" s="663"/>
      <c r="E86" s="1425">
        <v>0.66874999999999862</v>
      </c>
      <c r="F86" s="1426">
        <v>0.68124999999999858</v>
      </c>
      <c r="G86" s="1426">
        <v>0.68611111111110967</v>
      </c>
      <c r="H86" s="1426">
        <v>0.69236111111110965</v>
      </c>
      <c r="I86" s="1426">
        <v>0.69513888888888742</v>
      </c>
      <c r="J86" s="1426">
        <v>0.70208333333333184</v>
      </c>
      <c r="K86" s="1426">
        <v>0.71388888888888735</v>
      </c>
      <c r="L86" s="598">
        <v>0.72083333333333177</v>
      </c>
      <c r="M86" s="1428">
        <v>0.72430555555555398</v>
      </c>
      <c r="N86" s="1428">
        <v>0.72777777777777619</v>
      </c>
      <c r="O86" s="1428">
        <v>0.72986111111110952</v>
      </c>
      <c r="P86" s="1428">
        <v>0.74166666666666514</v>
      </c>
      <c r="Q86" s="1428">
        <v>0.74791666666666523</v>
      </c>
      <c r="R86" s="1428">
        <v>0.75208333333333188</v>
      </c>
      <c r="S86" s="1428">
        <v>0.75763888888888742</v>
      </c>
      <c r="T86" s="1428">
        <v>0.76249999999999851</v>
      </c>
      <c r="U86" s="1429">
        <v>0.77291666666666514</v>
      </c>
      <c r="V86" s="1449"/>
      <c r="W86" s="89">
        <f t="shared" si="2"/>
        <v>47.04</v>
      </c>
      <c r="X86" s="1430">
        <f t="shared" si="3"/>
        <v>0.10416666666666652</v>
      </c>
      <c r="Y86" s="1029">
        <f t="shared" si="5"/>
        <v>18.816000000000027</v>
      </c>
      <c r="Z86" s="1431">
        <f t="shared" si="4"/>
        <v>8.3333333333333037E-3</v>
      </c>
      <c r="AA86" s="147"/>
    </row>
    <row r="87" spans="2:27" x14ac:dyDescent="0.25">
      <c r="B87" s="1497"/>
      <c r="C87" s="1424">
        <v>64</v>
      </c>
      <c r="D87" s="663"/>
      <c r="E87" s="1425">
        <v>0.67708333333333193</v>
      </c>
      <c r="F87" s="1426">
        <v>0.68958333333333188</v>
      </c>
      <c r="G87" s="1426">
        <v>0.69444444444444298</v>
      </c>
      <c r="H87" s="1426">
        <v>0.70069444444444295</v>
      </c>
      <c r="I87" s="1426">
        <v>0.70347222222222072</v>
      </c>
      <c r="J87" s="1426">
        <v>0.71041666666666514</v>
      </c>
      <c r="K87" s="1426">
        <v>0.72222222222222066</v>
      </c>
      <c r="L87" s="598">
        <v>0.72916666666666508</v>
      </c>
      <c r="M87" s="1428">
        <v>0.73263888888888729</v>
      </c>
      <c r="N87" s="1428">
        <v>0.7361111111111095</v>
      </c>
      <c r="O87" s="1428">
        <v>0.73819444444444282</v>
      </c>
      <c r="P87" s="1428">
        <v>0.74999999999999845</v>
      </c>
      <c r="Q87" s="1428">
        <v>0.75624999999999853</v>
      </c>
      <c r="R87" s="1428">
        <v>0.76041666666666519</v>
      </c>
      <c r="S87" s="1428">
        <v>0.76597222222222072</v>
      </c>
      <c r="T87" s="1428">
        <v>0.77083333333333182</v>
      </c>
      <c r="U87" s="1429">
        <v>0.78124999999999845</v>
      </c>
      <c r="V87" s="1449"/>
      <c r="W87" s="89">
        <f t="shared" si="2"/>
        <v>47.04</v>
      </c>
      <c r="X87" s="1430">
        <f t="shared" si="3"/>
        <v>0.10416666666666652</v>
      </c>
      <c r="Y87" s="1029">
        <f t="shared" si="5"/>
        <v>18.816000000000027</v>
      </c>
      <c r="Z87" s="1431">
        <f t="shared" si="4"/>
        <v>8.3333333333333037E-3</v>
      </c>
      <c r="AA87" s="147"/>
    </row>
    <row r="88" spans="2:27" x14ac:dyDescent="0.25">
      <c r="B88" s="1497"/>
      <c r="C88" s="1424">
        <v>65</v>
      </c>
      <c r="D88" s="663"/>
      <c r="E88" s="1425">
        <v>0.68541666666666523</v>
      </c>
      <c r="F88" s="1426">
        <v>0.69791666666666519</v>
      </c>
      <c r="G88" s="1426">
        <v>0.70277777777777628</v>
      </c>
      <c r="H88" s="1426">
        <v>0.70902777777777626</v>
      </c>
      <c r="I88" s="1426">
        <v>0.71180555555555403</v>
      </c>
      <c r="J88" s="1426">
        <v>0.71874999999999845</v>
      </c>
      <c r="K88" s="1426">
        <v>0.73055555555555396</v>
      </c>
      <c r="L88" s="598">
        <v>0.73749999999999838</v>
      </c>
      <c r="M88" s="1428">
        <v>0.74097222222222059</v>
      </c>
      <c r="N88" s="1428">
        <v>0.7444444444444428</v>
      </c>
      <c r="O88" s="1428">
        <v>0.74652777777777612</v>
      </c>
      <c r="P88" s="1428">
        <v>0.75833333333333175</v>
      </c>
      <c r="Q88" s="1428">
        <v>0.76458333333333184</v>
      </c>
      <c r="R88" s="1428">
        <v>0.76874999999999849</v>
      </c>
      <c r="S88" s="1428">
        <v>0.77430555555555403</v>
      </c>
      <c r="T88" s="1428">
        <v>0.77916666666666512</v>
      </c>
      <c r="U88" s="1429">
        <v>0.78958333333333175</v>
      </c>
      <c r="V88" s="1449"/>
      <c r="W88" s="89">
        <f t="shared" si="2"/>
        <v>47.04</v>
      </c>
      <c r="X88" s="1430">
        <f t="shared" si="3"/>
        <v>0.10416666666666652</v>
      </c>
      <c r="Y88" s="1029">
        <f t="shared" ref="Y88:Y106" si="6">60*$J$115/(X88*60*24)</f>
        <v>18.816000000000027</v>
      </c>
      <c r="Z88" s="1431">
        <f t="shared" si="4"/>
        <v>8.3333333333333037E-3</v>
      </c>
      <c r="AA88" s="147"/>
    </row>
    <row r="89" spans="2:27" x14ac:dyDescent="0.25">
      <c r="B89" s="1497"/>
      <c r="C89" s="1424">
        <v>66</v>
      </c>
      <c r="D89" s="663"/>
      <c r="E89" s="1425">
        <v>0.69374999999999853</v>
      </c>
      <c r="F89" s="1426">
        <v>0.70624999999999849</v>
      </c>
      <c r="G89" s="1426">
        <v>0.71111111111110958</v>
      </c>
      <c r="H89" s="1426">
        <v>0.71736111111110956</v>
      </c>
      <c r="I89" s="1426">
        <v>0.72013888888888733</v>
      </c>
      <c r="J89" s="1426">
        <v>0.72708333333333175</v>
      </c>
      <c r="K89" s="1426">
        <v>0.73888888888888726</v>
      </c>
      <c r="L89" s="598">
        <v>0.74583333333333168</v>
      </c>
      <c r="M89" s="1428">
        <v>0.74930555555555389</v>
      </c>
      <c r="N89" s="1428">
        <v>0.7527777777777761</v>
      </c>
      <c r="O89" s="1428">
        <v>0.75486111111110943</v>
      </c>
      <c r="P89" s="1428">
        <v>0.76666666666666505</v>
      </c>
      <c r="Q89" s="1428">
        <v>0.77291666666666514</v>
      </c>
      <c r="R89" s="1428">
        <v>0.77708333333333179</v>
      </c>
      <c r="S89" s="1428">
        <v>0.78263888888888733</v>
      </c>
      <c r="T89" s="1428">
        <v>0.78749999999999842</v>
      </c>
      <c r="U89" s="1429">
        <v>0.79791666666666505</v>
      </c>
      <c r="V89" s="1449"/>
      <c r="W89" s="89">
        <f t="shared" si="2"/>
        <v>47.04</v>
      </c>
      <c r="X89" s="1430">
        <f t="shared" si="3"/>
        <v>0.10416666666666652</v>
      </c>
      <c r="Y89" s="1029">
        <f t="shared" si="6"/>
        <v>18.816000000000027</v>
      </c>
      <c r="Z89" s="1431">
        <f t="shared" si="4"/>
        <v>8.3333333333333037E-3</v>
      </c>
      <c r="AA89" s="147"/>
    </row>
    <row r="90" spans="2:27" x14ac:dyDescent="0.25">
      <c r="B90" s="1497"/>
      <c r="C90" s="1424">
        <v>67</v>
      </c>
      <c r="D90" s="663"/>
      <c r="E90" s="1425">
        <v>0.70208333333333184</v>
      </c>
      <c r="F90" s="1426">
        <v>0.71458333333333179</v>
      </c>
      <c r="G90" s="1426">
        <v>0.71944444444444289</v>
      </c>
      <c r="H90" s="1426">
        <v>0.72569444444444287</v>
      </c>
      <c r="I90" s="1426">
        <v>0.72847222222222063</v>
      </c>
      <c r="J90" s="1426">
        <v>0.73541666666666505</v>
      </c>
      <c r="K90" s="1426">
        <v>0.74722222222222057</v>
      </c>
      <c r="L90" s="598">
        <v>0.75416666666666499</v>
      </c>
      <c r="M90" s="1428">
        <v>0.7576388888888872</v>
      </c>
      <c r="N90" s="1428">
        <v>0.76111111111110941</v>
      </c>
      <c r="O90" s="1428">
        <v>0.76319444444444273</v>
      </c>
      <c r="P90" s="1428">
        <v>0.77499999999999836</v>
      </c>
      <c r="Q90" s="1428">
        <v>0.78124999999999845</v>
      </c>
      <c r="R90" s="1428">
        <v>0.7854166666666651</v>
      </c>
      <c r="S90" s="1428">
        <v>0.79097222222222063</v>
      </c>
      <c r="T90" s="1428">
        <v>0.79583333333333173</v>
      </c>
      <c r="U90" s="1429">
        <v>0.80624999999999836</v>
      </c>
      <c r="V90" s="1449"/>
      <c r="W90" s="89">
        <f t="shared" ref="W90:W99" si="7">+W88</f>
        <v>47.04</v>
      </c>
      <c r="X90" s="1430">
        <f t="shared" ref="X90:X99" si="8">+U90-E90</f>
        <v>0.10416666666666652</v>
      </c>
      <c r="Y90" s="1029">
        <f t="shared" si="6"/>
        <v>18.816000000000027</v>
      </c>
      <c r="Z90" s="1431">
        <f t="shared" ref="Z90:Z99" si="9">+L90-L89</f>
        <v>8.3333333333333037E-3</v>
      </c>
      <c r="AA90" s="147"/>
    </row>
    <row r="91" spans="2:27" x14ac:dyDescent="0.25">
      <c r="B91" s="1497"/>
      <c r="C91" s="1424">
        <v>68</v>
      </c>
      <c r="D91" s="663"/>
      <c r="E91" s="1425">
        <v>0.71041666666666514</v>
      </c>
      <c r="F91" s="1426">
        <v>0.7229166666666651</v>
      </c>
      <c r="G91" s="1426">
        <v>0.72777777777777619</v>
      </c>
      <c r="H91" s="1426">
        <v>0.73402777777777617</v>
      </c>
      <c r="I91" s="1426">
        <v>0.73680555555555394</v>
      </c>
      <c r="J91" s="1426">
        <v>0.74374999999999836</v>
      </c>
      <c r="K91" s="1426">
        <v>0.75555555555555387</v>
      </c>
      <c r="L91" s="598">
        <v>0.76249999999999829</v>
      </c>
      <c r="M91" s="1428">
        <v>0.7659722222222205</v>
      </c>
      <c r="N91" s="1428">
        <v>0.76944444444444271</v>
      </c>
      <c r="O91" s="1428">
        <v>0.77152777777777604</v>
      </c>
      <c r="P91" s="1428">
        <v>0.78333333333333166</v>
      </c>
      <c r="Q91" s="1428">
        <v>0.78958333333333175</v>
      </c>
      <c r="R91" s="1428">
        <v>0.7937499999999984</v>
      </c>
      <c r="S91" s="1428">
        <v>0.79930555555555394</v>
      </c>
      <c r="T91" s="1428">
        <v>0.80416666666666503</v>
      </c>
      <c r="U91" s="1429">
        <v>0.81458333333333166</v>
      </c>
      <c r="V91" s="1449"/>
      <c r="W91" s="89">
        <f t="shared" si="7"/>
        <v>47.04</v>
      </c>
      <c r="X91" s="1430">
        <f t="shared" si="8"/>
        <v>0.10416666666666652</v>
      </c>
      <c r="Y91" s="1029">
        <f t="shared" si="6"/>
        <v>18.816000000000027</v>
      </c>
      <c r="Z91" s="1431">
        <f t="shared" si="9"/>
        <v>8.3333333333333037E-3</v>
      </c>
      <c r="AA91" s="147"/>
    </row>
    <row r="92" spans="2:27" x14ac:dyDescent="0.25">
      <c r="B92" s="1497"/>
      <c r="C92" s="1424">
        <v>69</v>
      </c>
      <c r="D92" s="663"/>
      <c r="E92" s="1425">
        <v>0.71874999999999845</v>
      </c>
      <c r="F92" s="1426">
        <v>0.7312499999999984</v>
      </c>
      <c r="G92" s="1426">
        <v>0.7361111111111095</v>
      </c>
      <c r="H92" s="1426">
        <v>0.74236111111110947</v>
      </c>
      <c r="I92" s="1426">
        <v>0.74513888888888724</v>
      </c>
      <c r="J92" s="1426">
        <v>0.75208333333333166</v>
      </c>
      <c r="K92" s="1426">
        <v>0.76388888888888717</v>
      </c>
      <c r="L92" s="598">
        <v>0.77083333333333159</v>
      </c>
      <c r="M92" s="1428">
        <v>0.7743055555555538</v>
      </c>
      <c r="N92" s="1428">
        <v>0.77777777777777601</v>
      </c>
      <c r="O92" s="1428">
        <v>0.77986111111110934</v>
      </c>
      <c r="P92" s="1428">
        <v>0.79166666666666496</v>
      </c>
      <c r="Q92" s="1428">
        <v>0.79791666666666505</v>
      </c>
      <c r="R92" s="1428">
        <v>0.80208333333333171</v>
      </c>
      <c r="S92" s="1428">
        <v>0.80763888888888724</v>
      </c>
      <c r="T92" s="1428">
        <v>0.81249999999999833</v>
      </c>
      <c r="U92" s="1429">
        <v>0.82291666666666496</v>
      </c>
      <c r="V92" s="1449"/>
      <c r="W92" s="89">
        <f t="shared" si="7"/>
        <v>47.04</v>
      </c>
      <c r="X92" s="1430">
        <f t="shared" si="8"/>
        <v>0.10416666666666652</v>
      </c>
      <c r="Y92" s="1029">
        <f t="shared" si="6"/>
        <v>18.816000000000027</v>
      </c>
      <c r="Z92" s="1431">
        <f t="shared" si="9"/>
        <v>8.3333333333333037E-3</v>
      </c>
      <c r="AA92" s="147"/>
    </row>
    <row r="93" spans="2:27" x14ac:dyDescent="0.25">
      <c r="B93" s="1497"/>
      <c r="C93" s="1424">
        <v>70</v>
      </c>
      <c r="D93" s="663"/>
      <c r="E93" s="1425">
        <v>0.72708333333333175</v>
      </c>
      <c r="F93" s="1426">
        <v>0.73958333333333171</v>
      </c>
      <c r="G93" s="1426">
        <v>0.7444444444444428</v>
      </c>
      <c r="H93" s="1426">
        <v>0.75069444444444278</v>
      </c>
      <c r="I93" s="1426">
        <v>0.75347222222222054</v>
      </c>
      <c r="J93" s="1426">
        <v>0.76041666666666496</v>
      </c>
      <c r="K93" s="1426">
        <v>0.77222222222222048</v>
      </c>
      <c r="L93" s="598">
        <v>0.7791666666666649</v>
      </c>
      <c r="M93" s="1428">
        <v>0.78263888888888711</v>
      </c>
      <c r="N93" s="1428">
        <v>0.78611111111110932</v>
      </c>
      <c r="O93" s="1428">
        <v>0.78819444444444264</v>
      </c>
      <c r="P93" s="1428">
        <v>0.79999999999999827</v>
      </c>
      <c r="Q93" s="1428">
        <v>0.80624999999999836</v>
      </c>
      <c r="R93" s="1428">
        <v>0.81041666666666501</v>
      </c>
      <c r="S93" s="1428">
        <v>0.81597222222222054</v>
      </c>
      <c r="T93" s="1428">
        <v>0.82083333333333164</v>
      </c>
      <c r="U93" s="1429">
        <v>0.83124999999999827</v>
      </c>
      <c r="V93" s="1449"/>
      <c r="W93" s="89">
        <f t="shared" si="7"/>
        <v>47.04</v>
      </c>
      <c r="X93" s="1430">
        <f t="shared" si="8"/>
        <v>0.10416666666666652</v>
      </c>
      <c r="Y93" s="1029">
        <f t="shared" si="6"/>
        <v>18.816000000000027</v>
      </c>
      <c r="Z93" s="1431">
        <f t="shared" si="9"/>
        <v>8.3333333333333037E-3</v>
      </c>
      <c r="AA93" s="147"/>
    </row>
    <row r="94" spans="2:27" x14ac:dyDescent="0.25">
      <c r="B94" s="1497"/>
      <c r="C94" s="1424">
        <v>71</v>
      </c>
      <c r="D94" s="663"/>
      <c r="E94" s="1425">
        <v>0.73541666666666505</v>
      </c>
      <c r="F94" s="1426">
        <v>0.74791666666666501</v>
      </c>
      <c r="G94" s="1426">
        <v>0.7527777777777761</v>
      </c>
      <c r="H94" s="1426">
        <v>0.75902777777777608</v>
      </c>
      <c r="I94" s="1426">
        <v>0.76180555555555385</v>
      </c>
      <c r="J94" s="1426">
        <v>0.76874999999999827</v>
      </c>
      <c r="K94" s="1426">
        <v>0.78055555555555378</v>
      </c>
      <c r="L94" s="598">
        <v>0.7874999999999982</v>
      </c>
      <c r="M94" s="1428">
        <v>0.79097222222222041</v>
      </c>
      <c r="N94" s="1428">
        <v>0.79444444444444262</v>
      </c>
      <c r="O94" s="1428">
        <v>0.79652777777777595</v>
      </c>
      <c r="P94" s="1428">
        <v>0.80833333333333157</v>
      </c>
      <c r="Q94" s="1428">
        <v>0.81458333333333166</v>
      </c>
      <c r="R94" s="1428">
        <v>0.81874999999999831</v>
      </c>
      <c r="S94" s="1428">
        <v>0.82430555555555385</v>
      </c>
      <c r="T94" s="1428">
        <v>0.82916666666666494</v>
      </c>
      <c r="U94" s="1429">
        <v>0.83958333333333157</v>
      </c>
      <c r="V94" s="1449"/>
      <c r="W94" s="89">
        <f t="shared" si="7"/>
        <v>47.04</v>
      </c>
      <c r="X94" s="1430">
        <f t="shared" si="8"/>
        <v>0.10416666666666652</v>
      </c>
      <c r="Y94" s="1029">
        <f t="shared" si="6"/>
        <v>18.816000000000027</v>
      </c>
      <c r="Z94" s="1431">
        <f t="shared" si="9"/>
        <v>8.3333333333333037E-3</v>
      </c>
      <c r="AA94" s="147"/>
    </row>
    <row r="95" spans="2:27" x14ac:dyDescent="0.25">
      <c r="B95" s="1497"/>
      <c r="C95" s="1424">
        <v>72</v>
      </c>
      <c r="D95" s="663"/>
      <c r="E95" s="1425">
        <v>0.74374999999999836</v>
      </c>
      <c r="F95" s="1426">
        <v>0.75624999999999831</v>
      </c>
      <c r="G95" s="1426">
        <v>0.76111111111110941</v>
      </c>
      <c r="H95" s="1426">
        <v>0.76736111111110938</v>
      </c>
      <c r="I95" s="1426">
        <v>0.77013888888888715</v>
      </c>
      <c r="J95" s="1426">
        <v>0.77708333333333157</v>
      </c>
      <c r="K95" s="1426">
        <v>0.78888888888888709</v>
      </c>
      <c r="L95" s="598">
        <v>0.79583333333333151</v>
      </c>
      <c r="M95" s="1428">
        <v>0.79930555555555372</v>
      </c>
      <c r="N95" s="1428">
        <v>0.80277777777777592</v>
      </c>
      <c r="O95" s="1428">
        <v>0.80486111111110925</v>
      </c>
      <c r="P95" s="1428">
        <v>0.81666666666666488</v>
      </c>
      <c r="Q95" s="1428">
        <v>0.82291666666666496</v>
      </c>
      <c r="R95" s="1428">
        <v>0.82708333333333162</v>
      </c>
      <c r="S95" s="1428">
        <v>0.83263888888888715</v>
      </c>
      <c r="T95" s="1428">
        <v>0.83749999999999825</v>
      </c>
      <c r="U95" s="1429">
        <v>0.84791666666666488</v>
      </c>
      <c r="V95" s="1449"/>
      <c r="W95" s="89">
        <f t="shared" si="7"/>
        <v>47.04</v>
      </c>
      <c r="X95" s="1430">
        <f t="shared" si="8"/>
        <v>0.10416666666666652</v>
      </c>
      <c r="Y95" s="1029">
        <f t="shared" si="6"/>
        <v>18.816000000000027</v>
      </c>
      <c r="Z95" s="1431">
        <f t="shared" si="9"/>
        <v>8.3333333333333037E-3</v>
      </c>
      <c r="AA95" s="147"/>
    </row>
    <row r="96" spans="2:27" x14ac:dyDescent="0.25">
      <c r="B96" s="1497"/>
      <c r="C96" s="1424">
        <v>73</v>
      </c>
      <c r="D96" s="663"/>
      <c r="E96" s="1425">
        <v>0.75208333333333166</v>
      </c>
      <c r="F96" s="1426">
        <v>0.76458333333333162</v>
      </c>
      <c r="G96" s="1426">
        <v>0.76944444444444271</v>
      </c>
      <c r="H96" s="1426">
        <v>0.77569444444444269</v>
      </c>
      <c r="I96" s="1426">
        <v>0.77847222222222046</v>
      </c>
      <c r="J96" s="1426">
        <v>0.78541666666666488</v>
      </c>
      <c r="K96" s="1426">
        <v>0.79722222222222039</v>
      </c>
      <c r="L96" s="598">
        <v>0.80416666666666481</v>
      </c>
      <c r="M96" s="1428">
        <v>0.80763888888888702</v>
      </c>
      <c r="N96" s="1428">
        <v>0.81111111111110923</v>
      </c>
      <c r="O96" s="1428">
        <v>0.81319444444444255</v>
      </c>
      <c r="P96" s="1428">
        <v>0.82499999999999818</v>
      </c>
      <c r="Q96" s="1428">
        <v>0.83124999999999827</v>
      </c>
      <c r="R96" s="1428">
        <v>0.83541666666666492</v>
      </c>
      <c r="S96" s="1428">
        <v>0.84097222222222046</v>
      </c>
      <c r="T96" s="1428">
        <v>0.84583333333333155</v>
      </c>
      <c r="U96" s="1429">
        <v>0.85624999999999818</v>
      </c>
      <c r="V96" s="1449"/>
      <c r="W96" s="89">
        <f t="shared" si="7"/>
        <v>47.04</v>
      </c>
      <c r="X96" s="1430">
        <f t="shared" si="8"/>
        <v>0.10416666666666652</v>
      </c>
      <c r="Y96" s="1029">
        <f t="shared" si="6"/>
        <v>18.816000000000027</v>
      </c>
      <c r="Z96" s="1431">
        <f t="shared" si="9"/>
        <v>8.3333333333333037E-3</v>
      </c>
      <c r="AA96" s="147"/>
    </row>
    <row r="97" spans="2:27" x14ac:dyDescent="0.25">
      <c r="B97" s="1497"/>
      <c r="C97" s="1424">
        <v>74</v>
      </c>
      <c r="D97" s="663"/>
      <c r="E97" s="1425">
        <v>0.76041666666666496</v>
      </c>
      <c r="F97" s="1426">
        <v>0.77291666666666492</v>
      </c>
      <c r="G97" s="1426">
        <v>0.77777777777777601</v>
      </c>
      <c r="H97" s="1426">
        <v>0.78402777777777599</v>
      </c>
      <c r="I97" s="1426">
        <v>0.78680555555555376</v>
      </c>
      <c r="J97" s="1426">
        <v>0.79374999999999818</v>
      </c>
      <c r="K97" s="1426">
        <v>0.80555555555555369</v>
      </c>
      <c r="L97" s="598">
        <v>0.81249999999999811</v>
      </c>
      <c r="M97" s="1428">
        <v>0.81597222222222032</v>
      </c>
      <c r="N97" s="1428">
        <v>0.81944444444444253</v>
      </c>
      <c r="O97" s="1428">
        <v>0.82152777777777586</v>
      </c>
      <c r="P97" s="1428">
        <v>0.83333333333333148</v>
      </c>
      <c r="Q97" s="1428">
        <v>0.83958333333333157</v>
      </c>
      <c r="R97" s="1428">
        <v>0.84374999999999822</v>
      </c>
      <c r="S97" s="1428">
        <v>0.84930555555555376</v>
      </c>
      <c r="T97" s="1428">
        <v>0.85416666666666485</v>
      </c>
      <c r="U97" s="1429">
        <v>0.86458333333333148</v>
      </c>
      <c r="V97" s="1449"/>
      <c r="W97" s="89">
        <f t="shared" si="7"/>
        <v>47.04</v>
      </c>
      <c r="X97" s="1430">
        <f t="shared" si="8"/>
        <v>0.10416666666666652</v>
      </c>
      <c r="Y97" s="1029">
        <f t="shared" si="6"/>
        <v>18.816000000000027</v>
      </c>
      <c r="Z97" s="1431">
        <f t="shared" si="9"/>
        <v>8.3333333333333037E-3</v>
      </c>
      <c r="AA97" s="147"/>
    </row>
    <row r="98" spans="2:27" x14ac:dyDescent="0.25">
      <c r="B98" s="1497"/>
      <c r="C98" s="1424">
        <v>75</v>
      </c>
      <c r="D98" s="663"/>
      <c r="E98" s="1425">
        <v>0.76874999999999827</v>
      </c>
      <c r="F98" s="1426">
        <v>0.78124999999999822</v>
      </c>
      <c r="G98" s="1426">
        <v>0.78611111111110932</v>
      </c>
      <c r="H98" s="1426">
        <v>0.7923611111111093</v>
      </c>
      <c r="I98" s="1426">
        <v>0.79513888888888706</v>
      </c>
      <c r="J98" s="1426">
        <v>0.80208333333333148</v>
      </c>
      <c r="K98" s="1426">
        <v>0.813888888888887</v>
      </c>
      <c r="L98" s="598">
        <v>0.82083333333333142</v>
      </c>
      <c r="M98" s="1428">
        <v>0.82430555555555363</v>
      </c>
      <c r="N98" s="1428">
        <v>0.82777777777777584</v>
      </c>
      <c r="O98" s="1428">
        <v>0.82986111111110916</v>
      </c>
      <c r="P98" s="1428">
        <v>0.84166666666666479</v>
      </c>
      <c r="Q98" s="1428">
        <v>0.84791666666666488</v>
      </c>
      <c r="R98" s="1428">
        <v>0.85208333333333153</v>
      </c>
      <c r="S98" s="1428">
        <v>0.85763888888888706</v>
      </c>
      <c r="T98" s="1428">
        <v>0.86249999999999816</v>
      </c>
      <c r="U98" s="1429">
        <v>0.87291666666666479</v>
      </c>
      <c r="V98" s="1449"/>
      <c r="W98" s="89">
        <f t="shared" si="7"/>
        <v>47.04</v>
      </c>
      <c r="X98" s="1430">
        <f t="shared" si="8"/>
        <v>0.10416666666666652</v>
      </c>
      <c r="Y98" s="1029">
        <f t="shared" si="6"/>
        <v>18.816000000000027</v>
      </c>
      <c r="Z98" s="1431">
        <f t="shared" si="9"/>
        <v>8.3333333333333037E-3</v>
      </c>
      <c r="AA98" s="147"/>
    </row>
    <row r="99" spans="2:27" x14ac:dyDescent="0.25">
      <c r="B99" s="1497"/>
      <c r="C99" s="1432">
        <v>76</v>
      </c>
      <c r="D99" s="693"/>
      <c r="E99" s="1425">
        <v>0.77708333333333157</v>
      </c>
      <c r="F99" s="1426">
        <v>0.78958333333333153</v>
      </c>
      <c r="G99" s="1426">
        <v>0.79444444444444262</v>
      </c>
      <c r="H99" s="1426">
        <v>0.8006944444444426</v>
      </c>
      <c r="I99" s="1426">
        <v>0.80347222222222037</v>
      </c>
      <c r="J99" s="1426">
        <v>0.81041666666666479</v>
      </c>
      <c r="K99" s="1426">
        <v>0.8222222222222203</v>
      </c>
      <c r="L99" s="598">
        <v>0.82916666666666472</v>
      </c>
      <c r="M99" s="1428">
        <v>0.83263888888888693</v>
      </c>
      <c r="N99" s="1428">
        <v>0.83611111111110914</v>
      </c>
      <c r="O99" s="1428">
        <v>0.83819444444444247</v>
      </c>
      <c r="P99" s="1428">
        <v>0.84999999999999809</v>
      </c>
      <c r="Q99" s="1428">
        <v>0.85624999999999818</v>
      </c>
      <c r="R99" s="1428">
        <v>0.86041666666666483</v>
      </c>
      <c r="S99" s="1428">
        <v>0.86597222222222037</v>
      </c>
      <c r="T99" s="1428">
        <v>0.87083333333333146</v>
      </c>
      <c r="U99" s="1429">
        <v>0.88124999999999809</v>
      </c>
      <c r="V99" s="1450"/>
      <c r="W99" s="94">
        <f t="shared" si="7"/>
        <v>47.04</v>
      </c>
      <c r="X99" s="1433">
        <f t="shared" si="8"/>
        <v>0.10416666666666652</v>
      </c>
      <c r="Y99" s="1041">
        <f t="shared" si="6"/>
        <v>18.816000000000027</v>
      </c>
      <c r="Z99" s="1434">
        <f t="shared" si="9"/>
        <v>8.3333333333333037E-3</v>
      </c>
      <c r="AA99" s="147"/>
    </row>
    <row r="100" spans="2:27" x14ac:dyDescent="0.25">
      <c r="B100" s="1497"/>
      <c r="C100" s="1424">
        <v>77</v>
      </c>
      <c r="D100" s="663"/>
      <c r="E100" s="1425">
        <v>0.78541666666666488</v>
      </c>
      <c r="F100" s="1426">
        <v>0.79791666666666483</v>
      </c>
      <c r="G100" s="1426">
        <v>0.80277777777777592</v>
      </c>
      <c r="H100" s="1426">
        <v>0.8090277777777759</v>
      </c>
      <c r="I100" s="1426">
        <v>0.81180555555555367</v>
      </c>
      <c r="J100" s="1426">
        <v>0.81874999999999809</v>
      </c>
      <c r="K100" s="1426">
        <v>0.8305555555555536</v>
      </c>
      <c r="L100" s="598">
        <v>0.83749999999999802</v>
      </c>
      <c r="M100" s="1428">
        <v>0.84097222222222023</v>
      </c>
      <c r="N100" s="1428">
        <v>0.84444444444444244</v>
      </c>
      <c r="O100" s="1428">
        <v>0.84652777777777577</v>
      </c>
      <c r="P100" s="1428">
        <v>0.85833333333333139</v>
      </c>
      <c r="Q100" s="1428">
        <v>0.86458333333333148</v>
      </c>
      <c r="R100" s="1428">
        <v>0.86874999999999813</v>
      </c>
      <c r="S100" s="1428">
        <v>0.87430555555555367</v>
      </c>
      <c r="T100" s="1428">
        <v>0.87916666666666476</v>
      </c>
      <c r="U100" s="1429">
        <v>0.88958333333333139</v>
      </c>
      <c r="V100" s="1449"/>
      <c r="W100" s="89">
        <f>+W98</f>
        <v>47.04</v>
      </c>
      <c r="X100" s="1430">
        <f>+U100-E100</f>
        <v>0.10416666666666652</v>
      </c>
      <c r="Y100" s="1029">
        <f t="shared" si="6"/>
        <v>18.816000000000027</v>
      </c>
      <c r="Z100" s="1431">
        <f>+L100-L99</f>
        <v>8.3333333333333037E-3</v>
      </c>
      <c r="AA100" s="147"/>
    </row>
    <row r="101" spans="2:27" x14ac:dyDescent="0.25">
      <c r="B101" s="1497"/>
      <c r="C101" s="1424">
        <v>78</v>
      </c>
      <c r="D101" s="663"/>
      <c r="E101" s="1425">
        <v>0.79374999999999818</v>
      </c>
      <c r="F101" s="1426">
        <v>0.80624999999999813</v>
      </c>
      <c r="G101" s="1426">
        <v>0.81111111111110923</v>
      </c>
      <c r="H101" s="1426">
        <v>0.81736111111110921</v>
      </c>
      <c r="I101" s="1426">
        <v>0.82013888888888697</v>
      </c>
      <c r="J101" s="1426">
        <v>0.82708333333333139</v>
      </c>
      <c r="K101" s="1426">
        <v>0.83888888888888691</v>
      </c>
      <c r="L101" s="598">
        <v>0.84583333333333133</v>
      </c>
      <c r="M101" s="1428">
        <v>0.84930555555555354</v>
      </c>
      <c r="N101" s="1428">
        <v>0.85277777777777575</v>
      </c>
      <c r="O101" s="1428">
        <v>0.85486111111110907</v>
      </c>
      <c r="P101" s="1428">
        <v>0.8666666666666647</v>
      </c>
      <c r="Q101" s="1428">
        <v>0.87291666666666479</v>
      </c>
      <c r="R101" s="1428">
        <v>0.87708333333333144</v>
      </c>
      <c r="S101" s="1428">
        <v>0.88263888888888697</v>
      </c>
      <c r="T101" s="1428">
        <v>0.88749999999999807</v>
      </c>
      <c r="U101" s="1429">
        <v>0.8979166666666647</v>
      </c>
      <c r="V101" s="1449"/>
      <c r="W101" s="89">
        <f>+W99</f>
        <v>47.04</v>
      </c>
      <c r="X101" s="1430">
        <f>+U101-E101</f>
        <v>0.10416666666666652</v>
      </c>
      <c r="Y101" s="1029">
        <f t="shared" si="6"/>
        <v>18.816000000000027</v>
      </c>
      <c r="Z101" s="1431">
        <f>+L101-L100</f>
        <v>8.3333333333333037E-3</v>
      </c>
      <c r="AA101" s="147"/>
    </row>
    <row r="102" spans="2:27" x14ac:dyDescent="0.25">
      <c r="B102" s="1497"/>
      <c r="C102" s="1424">
        <v>79</v>
      </c>
      <c r="D102" s="663"/>
      <c r="E102" s="1425">
        <v>0.80208333333333148</v>
      </c>
      <c r="F102" s="1426">
        <v>0.81458333333333144</v>
      </c>
      <c r="G102" s="1426">
        <v>0.81944444444444253</v>
      </c>
      <c r="H102" s="1426">
        <v>0.82569444444444251</v>
      </c>
      <c r="I102" s="1426">
        <v>0.82847222222222028</v>
      </c>
      <c r="J102" s="1426">
        <v>0.8354166666666647</v>
      </c>
      <c r="K102" s="1426">
        <v>0.84722222222222021</v>
      </c>
      <c r="L102" s="598">
        <v>0.85416666666666463</v>
      </c>
      <c r="M102" s="1428">
        <v>0.85763888888888684</v>
      </c>
      <c r="N102" s="1428">
        <v>0.86111111111110905</v>
      </c>
      <c r="O102" s="1428">
        <v>0.86319444444444238</v>
      </c>
      <c r="P102" s="1428">
        <v>0.874999999999998</v>
      </c>
      <c r="Q102" s="1428">
        <v>0.88124999999999809</v>
      </c>
      <c r="R102" s="1428">
        <v>0.88541666666666474</v>
      </c>
      <c r="S102" s="1428">
        <v>0.89097222222222028</v>
      </c>
      <c r="T102" s="1428">
        <v>0.89583333333333137</v>
      </c>
      <c r="U102" s="1429">
        <v>0.906249999999998</v>
      </c>
      <c r="V102" s="1449"/>
      <c r="W102" s="89">
        <f>+W99</f>
        <v>47.04</v>
      </c>
      <c r="X102" s="1430">
        <f t="shared" ref="X102" si="10">+U102-E102</f>
        <v>0.10416666666666652</v>
      </c>
      <c r="Y102" s="1029">
        <f t="shared" si="6"/>
        <v>18.816000000000027</v>
      </c>
      <c r="Z102" s="1431">
        <f>+L102-L100</f>
        <v>1.6666666666666607E-2</v>
      </c>
      <c r="AA102" s="147"/>
    </row>
    <row r="103" spans="2:27" x14ac:dyDescent="0.25">
      <c r="B103" s="1497"/>
      <c r="C103" s="1424">
        <v>80</v>
      </c>
      <c r="D103" s="663"/>
      <c r="E103" s="1425">
        <v>0.81319444444444255</v>
      </c>
      <c r="F103" s="1426">
        <v>0.82569444444444251</v>
      </c>
      <c r="G103" s="1426">
        <v>0.8305555555555536</v>
      </c>
      <c r="H103" s="1426">
        <v>0.83680555555555358</v>
      </c>
      <c r="I103" s="1426">
        <v>0.83958333333333135</v>
      </c>
      <c r="J103" s="1426">
        <v>0.84652777777777577</v>
      </c>
      <c r="K103" s="1426">
        <v>0.85833333333333128</v>
      </c>
      <c r="L103" s="598">
        <v>0.8652777777777757</v>
      </c>
      <c r="M103" s="1428">
        <v>0.86874999999999791</v>
      </c>
      <c r="N103" s="1428">
        <v>0.87222222222222012</v>
      </c>
      <c r="O103" s="1428">
        <v>0.87430555555555345</v>
      </c>
      <c r="P103" s="1428">
        <v>0.88611111111110907</v>
      </c>
      <c r="Q103" s="1428">
        <v>0.89236111111110916</v>
      </c>
      <c r="R103" s="1428">
        <v>0.89652777777777581</v>
      </c>
      <c r="S103" s="1428">
        <v>0.90208333333333135</v>
      </c>
      <c r="T103" s="1428">
        <v>0.90694444444444244</v>
      </c>
      <c r="U103" s="1429">
        <v>0.91736111111110907</v>
      </c>
      <c r="V103" s="1449"/>
      <c r="W103" s="89">
        <f>+W100</f>
        <v>47.04</v>
      </c>
      <c r="X103" s="1430">
        <f>+U103-E103</f>
        <v>0.10416666666666652</v>
      </c>
      <c r="Y103" s="1029">
        <f t="shared" si="6"/>
        <v>18.816000000000027</v>
      </c>
      <c r="Z103" s="632">
        <f>+L103-L101</f>
        <v>1.9444444444444375E-2</v>
      </c>
      <c r="AA103" s="147"/>
    </row>
    <row r="104" spans="2:27" x14ac:dyDescent="0.25">
      <c r="B104" s="1497"/>
      <c r="C104" s="1424">
        <v>81</v>
      </c>
      <c r="D104" s="663"/>
      <c r="E104" s="1425">
        <v>0.82708333333333139</v>
      </c>
      <c r="F104" s="1426">
        <v>0.83958333333333135</v>
      </c>
      <c r="G104" s="1426">
        <v>0.84444444444444244</v>
      </c>
      <c r="H104" s="1426">
        <v>0.85069444444444242</v>
      </c>
      <c r="I104" s="1426">
        <v>0.85347222222222019</v>
      </c>
      <c r="J104" s="1426">
        <v>0.86041666666666461</v>
      </c>
      <c r="K104" s="1426">
        <v>0.87222222222222012</v>
      </c>
      <c r="L104" s="598">
        <v>0.87916666666666454</v>
      </c>
      <c r="M104" s="1428">
        <v>0.88263888888888675</v>
      </c>
      <c r="N104" s="1428">
        <v>0.88611111111110896</v>
      </c>
      <c r="O104" s="1428">
        <v>0.88819444444444229</v>
      </c>
      <c r="P104" s="1428">
        <v>0.89999999999999791</v>
      </c>
      <c r="Q104" s="1428">
        <v>0.906249999999998</v>
      </c>
      <c r="R104" s="1428">
        <v>0.91041666666666465</v>
      </c>
      <c r="S104" s="1428">
        <v>0.91597222222222019</v>
      </c>
      <c r="T104" s="1428">
        <v>0.92083333333333128</v>
      </c>
      <c r="U104" s="1429">
        <v>0.93124999999999791</v>
      </c>
      <c r="V104" s="1449"/>
      <c r="W104" s="89">
        <f t="shared" ref="W104:W109" si="11">+W101</f>
        <v>47.04</v>
      </c>
      <c r="X104" s="1430">
        <f t="shared" ref="X104:X106" si="12">+U104-E104</f>
        <v>0.10416666666666652</v>
      </c>
      <c r="Y104" s="1029">
        <f t="shared" si="6"/>
        <v>18.816000000000027</v>
      </c>
      <c r="Z104" s="632">
        <f t="shared" ref="Z104:Z106" si="13">+L104-L102</f>
        <v>2.4999999999999911E-2</v>
      </c>
      <c r="AA104" s="147"/>
    </row>
    <row r="105" spans="2:27" ht="15.75" thickBot="1" x14ac:dyDescent="0.3">
      <c r="B105" s="1497"/>
      <c r="C105" s="1435">
        <v>82</v>
      </c>
      <c r="D105" s="693"/>
      <c r="E105" s="1436">
        <v>0.86180555555555372</v>
      </c>
      <c r="F105" s="1437">
        <v>0.87430555555555367</v>
      </c>
      <c r="G105" s="1437">
        <v>0.87916666666666476</v>
      </c>
      <c r="H105" s="1437">
        <v>0.88541666666666474</v>
      </c>
      <c r="I105" s="1437">
        <v>0.88819444444444251</v>
      </c>
      <c r="J105" s="1437">
        <v>0.89513888888888693</v>
      </c>
      <c r="K105" s="1437">
        <v>0.90694444444444244</v>
      </c>
      <c r="L105" s="631">
        <v>0.91388888888888686</v>
      </c>
      <c r="M105" s="1438">
        <v>0.91736111111110907</v>
      </c>
      <c r="N105" s="1438">
        <v>0.92083333333333128</v>
      </c>
      <c r="O105" s="1438">
        <v>0.92291666666666461</v>
      </c>
      <c r="P105" s="1438">
        <v>0.93472222222222023</v>
      </c>
      <c r="Q105" s="1438">
        <v>0.94097222222222032</v>
      </c>
      <c r="R105" s="1438">
        <v>0.94513888888888697</v>
      </c>
      <c r="S105" s="1438">
        <v>0.95069444444444251</v>
      </c>
      <c r="T105" s="1438">
        <v>0.9555555555555536</v>
      </c>
      <c r="U105" s="1439">
        <v>0.96597222222222023</v>
      </c>
      <c r="V105" s="1450"/>
      <c r="W105" s="94">
        <f t="shared" si="11"/>
        <v>47.04</v>
      </c>
      <c r="X105" s="1433">
        <f t="shared" si="12"/>
        <v>0.10416666666666652</v>
      </c>
      <c r="Y105" s="1041">
        <f t="shared" si="6"/>
        <v>18.816000000000027</v>
      </c>
      <c r="Z105" s="633">
        <f t="shared" si="13"/>
        <v>4.861111111111116E-2</v>
      </c>
      <c r="AA105" s="147"/>
    </row>
    <row r="106" spans="2:27" x14ac:dyDescent="0.25">
      <c r="B106" s="1497"/>
      <c r="C106" s="1196">
        <v>83</v>
      </c>
      <c r="D106" s="694"/>
      <c r="E106" s="1417">
        <v>0.89861111111110936</v>
      </c>
      <c r="F106" s="1418">
        <v>0.90902777777777599</v>
      </c>
      <c r="G106" s="1418">
        <v>0.91388888888888709</v>
      </c>
      <c r="H106" s="1418">
        <v>0.92013888888888706</v>
      </c>
      <c r="I106" s="1418">
        <v>0.92291666666666483</v>
      </c>
      <c r="J106" s="1418">
        <v>0.92986111111110925</v>
      </c>
      <c r="K106" s="1418">
        <v>0.94166666666666476</v>
      </c>
      <c r="L106" s="109">
        <v>0.94861111111110918</v>
      </c>
      <c r="M106" s="1420">
        <v>0.95208333333333139</v>
      </c>
      <c r="N106" s="1420">
        <v>0.9555555555555536</v>
      </c>
      <c r="O106" s="1420">
        <v>0.95763888888888693</v>
      </c>
      <c r="P106" s="1420">
        <v>0.96944444444444255</v>
      </c>
      <c r="Q106" s="1420">
        <v>0.97569444444444253</v>
      </c>
      <c r="R106" s="1420">
        <v>0.97986111111110918</v>
      </c>
      <c r="S106" s="1420">
        <v>0.98541666666666472</v>
      </c>
      <c r="T106" s="1420">
        <v>0.99027777777777581</v>
      </c>
      <c r="U106" s="1421">
        <v>0.99861111111110912</v>
      </c>
      <c r="V106" s="1448"/>
      <c r="W106" s="84">
        <f t="shared" si="11"/>
        <v>47.04</v>
      </c>
      <c r="X106" s="1422">
        <f t="shared" si="12"/>
        <v>9.9999999999999756E-2</v>
      </c>
      <c r="Y106" s="1027">
        <f t="shared" si="6"/>
        <v>19.600000000000048</v>
      </c>
      <c r="Z106" s="1440">
        <f t="shared" si="13"/>
        <v>6.9444444444444642E-2</v>
      </c>
      <c r="AA106" s="147"/>
    </row>
    <row r="107" spans="2:27" x14ac:dyDescent="0.25">
      <c r="B107" s="1497"/>
      <c r="C107" s="1197">
        <v>84</v>
      </c>
      <c r="D107" s="663"/>
      <c r="E107" s="1425">
        <v>0.93333333333333168</v>
      </c>
      <c r="F107" s="1426">
        <v>0.94374999999999831</v>
      </c>
      <c r="G107" s="1426">
        <v>0.94861111111110941</v>
      </c>
      <c r="H107" s="1426">
        <v>0.95486111111110938</v>
      </c>
      <c r="I107" s="1426">
        <v>0.95763888888888715</v>
      </c>
      <c r="J107" s="1426">
        <v>0.96458333333333157</v>
      </c>
      <c r="K107" s="1426">
        <v>0.97638888888888709</v>
      </c>
      <c r="L107" s="598">
        <v>0.98333333333333151</v>
      </c>
      <c r="M107" s="1428">
        <v>0.98680555555555372</v>
      </c>
      <c r="N107" s="1428">
        <v>0.99027777777777592</v>
      </c>
      <c r="O107" s="1428">
        <v>0.99236111111110925</v>
      </c>
      <c r="P107" s="1428">
        <v>1.0041666666666649</v>
      </c>
      <c r="Q107" s="1428">
        <v>1.010416666666665</v>
      </c>
      <c r="R107" s="1428">
        <v>1.0145833333333316</v>
      </c>
      <c r="S107" s="1428">
        <v>1.0201388888888872</v>
      </c>
      <c r="T107" s="1428">
        <v>1.0249999999999981</v>
      </c>
      <c r="U107" s="1429">
        <v>1.0333333333333314</v>
      </c>
      <c r="V107" s="1449"/>
      <c r="W107" s="89">
        <f t="shared" si="11"/>
        <v>47.04</v>
      </c>
      <c r="X107" s="1430">
        <f t="shared" ref="X107:X109" si="14">+U107-E107</f>
        <v>9.9999999999999756E-2</v>
      </c>
      <c r="Y107" s="1029">
        <f t="shared" ref="Y107:Y109" si="15">60*$J$115/(X107*60*24)</f>
        <v>19.600000000000048</v>
      </c>
      <c r="Z107" s="1431">
        <f t="shared" ref="Z107:Z109" si="16">+L107-L105</f>
        <v>6.9444444444444642E-2</v>
      </c>
      <c r="AA107" s="147"/>
    </row>
    <row r="108" spans="2:27" x14ac:dyDescent="0.25">
      <c r="B108" s="1497"/>
      <c r="C108" s="1197">
        <v>85</v>
      </c>
      <c r="D108" s="663"/>
      <c r="E108" s="1425">
        <v>0.96805555555555389</v>
      </c>
      <c r="F108" s="1426">
        <v>0.97847222222222052</v>
      </c>
      <c r="G108" s="1426">
        <v>0.98333333333333162</v>
      </c>
      <c r="H108" s="1426">
        <v>0.98958333333333159</v>
      </c>
      <c r="I108" s="1426">
        <v>0.99236111111110936</v>
      </c>
      <c r="J108" s="1426">
        <v>0.99930555555555378</v>
      </c>
      <c r="K108" s="1426">
        <v>1.0111111111111093</v>
      </c>
      <c r="L108" s="598">
        <v>1.0180555555555537</v>
      </c>
      <c r="M108" s="1428">
        <v>1.0215277777777758</v>
      </c>
      <c r="N108" s="1428">
        <v>1.0249999999999981</v>
      </c>
      <c r="O108" s="1428">
        <v>1.0270833333333313</v>
      </c>
      <c r="P108" s="1428">
        <v>1.038888888888887</v>
      </c>
      <c r="Q108" s="1428">
        <v>1.0451388888888871</v>
      </c>
      <c r="R108" s="1428">
        <v>1.0493055555555537</v>
      </c>
      <c r="S108" s="1428">
        <v>1.0548611111111093</v>
      </c>
      <c r="T108" s="1428">
        <v>1.0597222222222205</v>
      </c>
      <c r="U108" s="1429">
        <v>1.0680555555555538</v>
      </c>
      <c r="V108" s="1449"/>
      <c r="W108" s="89">
        <f t="shared" si="11"/>
        <v>47.04</v>
      </c>
      <c r="X108" s="1430">
        <f t="shared" si="14"/>
        <v>9.9999999999999867E-2</v>
      </c>
      <c r="Y108" s="1029">
        <f t="shared" si="15"/>
        <v>19.600000000000026</v>
      </c>
      <c r="Z108" s="1431">
        <f t="shared" si="16"/>
        <v>6.9444444444444531E-2</v>
      </c>
    </row>
    <row r="109" spans="2:27" ht="15.75" thickBot="1" x14ac:dyDescent="0.3">
      <c r="B109" s="1498"/>
      <c r="C109" s="1441">
        <v>86</v>
      </c>
      <c r="D109" s="664"/>
      <c r="E109" s="1442">
        <v>1.0027777777777758</v>
      </c>
      <c r="F109" s="1443">
        <v>1.0131944444444425</v>
      </c>
      <c r="G109" s="1443">
        <v>1.0180555555555537</v>
      </c>
      <c r="H109" s="1443">
        <v>1.0243055555555538</v>
      </c>
      <c r="I109" s="1443">
        <v>1.0270833333333316</v>
      </c>
      <c r="J109" s="1443">
        <v>1.034027777777776</v>
      </c>
      <c r="K109" s="1443">
        <v>1.0458333333333316</v>
      </c>
      <c r="L109" s="599">
        <v>1.052777777777776</v>
      </c>
      <c r="M109" s="1444">
        <v>1.0562499999999981</v>
      </c>
      <c r="N109" s="1444">
        <v>1.0597222222222205</v>
      </c>
      <c r="O109" s="1444">
        <v>1.0618055555555537</v>
      </c>
      <c r="P109" s="1444">
        <v>1.0736111111111093</v>
      </c>
      <c r="Q109" s="1444">
        <v>1.0798611111111094</v>
      </c>
      <c r="R109" s="1444">
        <v>1.084027777777776</v>
      </c>
      <c r="S109" s="1444">
        <v>1.0895833333333316</v>
      </c>
      <c r="T109" s="1444">
        <v>1.0944444444444428</v>
      </c>
      <c r="U109" s="1445">
        <v>1.1027777777777761</v>
      </c>
      <c r="V109" s="1451"/>
      <c r="W109" s="100">
        <f t="shared" si="11"/>
        <v>47.04</v>
      </c>
      <c r="X109" s="1446">
        <f t="shared" si="14"/>
        <v>0.10000000000000031</v>
      </c>
      <c r="Y109" s="1031">
        <f t="shared" si="15"/>
        <v>19.599999999999937</v>
      </c>
      <c r="Z109" s="1447">
        <f t="shared" si="16"/>
        <v>6.9444444444444531E-2</v>
      </c>
    </row>
    <row r="112" spans="2:27" x14ac:dyDescent="0.25">
      <c r="E112" s="21" t="s">
        <v>31</v>
      </c>
      <c r="F112" s="22"/>
      <c r="G112" s="22"/>
      <c r="H112" s="23"/>
      <c r="I112" s="23"/>
      <c r="J112" s="24">
        <v>82</v>
      </c>
      <c r="K112" s="22"/>
    </row>
    <row r="113" spans="5:12" x14ac:dyDescent="0.25">
      <c r="E113" s="21" t="s">
        <v>32</v>
      </c>
      <c r="F113" s="22"/>
      <c r="G113" s="22"/>
      <c r="H113" s="23"/>
      <c r="I113" s="23"/>
      <c r="J113" s="24">
        <v>4</v>
      </c>
      <c r="K113" s="22"/>
    </row>
    <row r="114" spans="5:12" x14ac:dyDescent="0.25">
      <c r="E114" s="21" t="s">
        <v>33</v>
      </c>
      <c r="F114" s="22"/>
      <c r="G114" s="22"/>
      <c r="H114" s="23"/>
      <c r="I114" s="23"/>
      <c r="J114" s="24">
        <f>+J112+J113</f>
        <v>86</v>
      </c>
      <c r="K114" s="22"/>
    </row>
    <row r="115" spans="5:12" x14ac:dyDescent="0.25">
      <c r="E115" s="21" t="s">
        <v>34</v>
      </c>
      <c r="F115" s="22"/>
      <c r="G115" s="22"/>
      <c r="H115" s="23"/>
      <c r="I115" s="23"/>
      <c r="J115" s="25">
        <f>+V23</f>
        <v>47.04</v>
      </c>
      <c r="L115" s="22" t="s">
        <v>35</v>
      </c>
    </row>
    <row r="116" spans="5:12" x14ac:dyDescent="0.25">
      <c r="E116" s="6" t="s">
        <v>36</v>
      </c>
      <c r="F116" s="7"/>
      <c r="G116" s="7"/>
      <c r="H116" s="7"/>
      <c r="I116" s="7"/>
      <c r="J116" s="28">
        <v>0</v>
      </c>
      <c r="L116" s="22" t="s">
        <v>35</v>
      </c>
    </row>
    <row r="117" spans="5:12" x14ac:dyDescent="0.25">
      <c r="E117" s="6" t="s">
        <v>37</v>
      </c>
      <c r="F117" s="7"/>
      <c r="G117" s="7"/>
      <c r="H117" s="7"/>
      <c r="I117" s="7"/>
      <c r="J117" s="8" t="s">
        <v>46</v>
      </c>
      <c r="K117" s="7"/>
    </row>
  </sheetData>
  <mergeCells count="13">
    <mergeCell ref="B24:B109"/>
    <mergeCell ref="B14:Z17"/>
    <mergeCell ref="B20:E20"/>
    <mergeCell ref="F20:T20"/>
    <mergeCell ref="X20:X23"/>
    <mergeCell ref="Y20:Y23"/>
    <mergeCell ref="Z20:Z23"/>
    <mergeCell ref="B21:C21"/>
    <mergeCell ref="B22:C22"/>
    <mergeCell ref="B23:C23"/>
    <mergeCell ref="U20:V20"/>
    <mergeCell ref="V21:W22"/>
    <mergeCell ref="V23:W23"/>
  </mergeCells>
  <pageMargins left="0" right="0" top="0" bottom="0" header="0" footer="0"/>
  <pageSetup paperSize="9" scale="41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3:W52"/>
  <sheetViews>
    <sheetView view="pageBreakPreview" zoomScale="60" zoomScaleNormal="60" workbookViewId="0">
      <selection activeCell="F7" sqref="F7"/>
    </sheetView>
  </sheetViews>
  <sheetFormatPr baseColWidth="10" defaultRowHeight="15" x14ac:dyDescent="0.25"/>
  <sheetData>
    <row r="3" spans="2:23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23" x14ac:dyDescent="0.25">
      <c r="B4" s="152"/>
      <c r="C4" s="150"/>
      <c r="D4" s="151"/>
      <c r="E4" s="151"/>
      <c r="F4" s="153"/>
      <c r="G4" s="151"/>
    </row>
    <row r="5" spans="2:23" x14ac:dyDescent="0.25">
      <c r="B5" s="154" t="s">
        <v>2</v>
      </c>
      <c r="C5" s="150"/>
      <c r="D5" s="151"/>
      <c r="E5" s="151"/>
      <c r="F5" s="153">
        <v>200</v>
      </c>
      <c r="G5" s="151"/>
    </row>
    <row r="6" spans="2:23" x14ac:dyDescent="0.25">
      <c r="B6" s="150"/>
      <c r="C6" s="150"/>
      <c r="D6" s="151"/>
      <c r="E6" s="151"/>
      <c r="F6" s="153"/>
      <c r="G6" s="151"/>
    </row>
    <row r="7" spans="2:23" x14ac:dyDescent="0.25">
      <c r="B7" s="150" t="s">
        <v>3</v>
      </c>
      <c r="C7" s="150"/>
      <c r="D7" s="151"/>
      <c r="E7" s="151"/>
      <c r="F7" s="5" t="s">
        <v>403</v>
      </c>
      <c r="G7" s="151"/>
    </row>
    <row r="8" spans="2:23" x14ac:dyDescent="0.25">
      <c r="B8" s="150" t="s">
        <v>4</v>
      </c>
      <c r="C8" s="150"/>
      <c r="D8" s="151"/>
      <c r="E8" s="151"/>
      <c r="F8" s="149" t="s">
        <v>40</v>
      </c>
      <c r="G8" s="151"/>
    </row>
    <row r="9" spans="2:23" x14ac:dyDescent="0.25">
      <c r="B9" s="150" t="s">
        <v>6</v>
      </c>
      <c r="C9" s="155"/>
      <c r="D9" s="156"/>
      <c r="E9" s="151"/>
      <c r="F9" s="153">
        <v>234</v>
      </c>
      <c r="G9" s="151"/>
    </row>
    <row r="10" spans="2:23" x14ac:dyDescent="0.25">
      <c r="B10" s="150" t="s">
        <v>7</v>
      </c>
      <c r="C10" s="150"/>
      <c r="D10" s="151"/>
      <c r="E10" s="151"/>
      <c r="F10" s="154" t="s">
        <v>106</v>
      </c>
      <c r="G10" s="151"/>
    </row>
    <row r="11" spans="2:23" x14ac:dyDescent="0.25">
      <c r="B11" s="150" t="s">
        <v>9</v>
      </c>
      <c r="C11" s="150"/>
      <c r="D11" s="151"/>
      <c r="E11" s="151"/>
      <c r="F11" s="153">
        <v>234</v>
      </c>
      <c r="G11" s="151"/>
    </row>
    <row r="12" spans="2:23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4" spans="2:23" ht="20.25" x14ac:dyDescent="0.25">
      <c r="B14" s="795"/>
    </row>
    <row r="15" spans="2:23" ht="15.75" thickBot="1" x14ac:dyDescent="0.3"/>
    <row r="16" spans="2:23" ht="15" customHeight="1" x14ac:dyDescent="0.25">
      <c r="B16" s="1735" t="s">
        <v>345</v>
      </c>
      <c r="C16" s="1736"/>
      <c r="D16" s="1736"/>
      <c r="E16" s="1736"/>
      <c r="F16" s="1736"/>
      <c r="G16" s="1736"/>
      <c r="H16" s="1736"/>
      <c r="I16" s="1736"/>
      <c r="J16" s="1736"/>
      <c r="K16" s="1736"/>
      <c r="L16" s="1736"/>
      <c r="M16" s="1736"/>
      <c r="N16" s="1736"/>
      <c r="O16" s="1736"/>
      <c r="P16" s="1736"/>
      <c r="Q16" s="1736"/>
      <c r="R16" s="1736"/>
      <c r="S16" s="1736"/>
      <c r="T16" s="1736"/>
      <c r="U16" s="1736"/>
      <c r="V16" s="1736"/>
      <c r="W16" s="1737"/>
    </row>
    <row r="17" spans="2:23" ht="15" customHeight="1" x14ac:dyDescent="0.25">
      <c r="B17" s="1738"/>
      <c r="C17" s="1739"/>
      <c r="D17" s="1739"/>
      <c r="E17" s="1739"/>
      <c r="F17" s="1739"/>
      <c r="G17" s="1739"/>
      <c r="H17" s="1739"/>
      <c r="I17" s="1739"/>
      <c r="J17" s="1739"/>
      <c r="K17" s="1739"/>
      <c r="L17" s="1739"/>
      <c r="M17" s="1739"/>
      <c r="N17" s="1739"/>
      <c r="O17" s="1739"/>
      <c r="P17" s="1739"/>
      <c r="Q17" s="1739"/>
      <c r="R17" s="1739"/>
      <c r="S17" s="1739"/>
      <c r="T17" s="1739"/>
      <c r="U17" s="1739"/>
      <c r="V17" s="1739"/>
      <c r="W17" s="1740"/>
    </row>
    <row r="18" spans="2:23" ht="15" customHeight="1" x14ac:dyDescent="0.25">
      <c r="B18" s="1738"/>
      <c r="C18" s="1739"/>
      <c r="D18" s="1739"/>
      <c r="E18" s="1739"/>
      <c r="F18" s="1739"/>
      <c r="G18" s="1739"/>
      <c r="H18" s="1739"/>
      <c r="I18" s="1739"/>
      <c r="J18" s="1739"/>
      <c r="K18" s="1739"/>
      <c r="L18" s="1739"/>
      <c r="M18" s="1739"/>
      <c r="N18" s="1739"/>
      <c r="O18" s="1739"/>
      <c r="P18" s="1739"/>
      <c r="Q18" s="1739"/>
      <c r="R18" s="1739"/>
      <c r="S18" s="1739"/>
      <c r="T18" s="1739"/>
      <c r="U18" s="1739"/>
      <c r="V18" s="1739"/>
      <c r="W18" s="1740"/>
    </row>
    <row r="19" spans="2:23" ht="15" customHeight="1" x14ac:dyDescent="0.25">
      <c r="B19" s="1738"/>
      <c r="C19" s="1739"/>
      <c r="D19" s="1739"/>
      <c r="E19" s="1739"/>
      <c r="F19" s="1739"/>
      <c r="G19" s="1739"/>
      <c r="H19" s="1739"/>
      <c r="I19" s="1739"/>
      <c r="J19" s="1739"/>
      <c r="K19" s="1739"/>
      <c r="L19" s="1739"/>
      <c r="M19" s="1739"/>
      <c r="N19" s="1739"/>
      <c r="O19" s="1739"/>
      <c r="P19" s="1739"/>
      <c r="Q19" s="1739"/>
      <c r="R19" s="1739"/>
      <c r="S19" s="1739"/>
      <c r="T19" s="1739"/>
      <c r="U19" s="1739"/>
      <c r="V19" s="1739"/>
      <c r="W19" s="1740"/>
    </row>
    <row r="20" spans="2:23" ht="15.75" customHeight="1" thickBot="1" x14ac:dyDescent="0.3">
      <c r="B20" s="1741"/>
      <c r="C20" s="1742"/>
      <c r="D20" s="1742"/>
      <c r="E20" s="1742"/>
      <c r="F20" s="1742"/>
      <c r="G20" s="1742"/>
      <c r="H20" s="1742"/>
      <c r="I20" s="1742"/>
      <c r="J20" s="1742"/>
      <c r="K20" s="1742"/>
      <c r="L20" s="1742"/>
      <c r="M20" s="1742"/>
      <c r="N20" s="1742"/>
      <c r="O20" s="1742"/>
      <c r="P20" s="1742"/>
      <c r="Q20" s="1742"/>
      <c r="R20" s="1742"/>
      <c r="S20" s="1742"/>
      <c r="T20" s="1742"/>
      <c r="U20" s="1742"/>
      <c r="V20" s="1742"/>
      <c r="W20" s="1743"/>
    </row>
    <row r="21" spans="2:23" ht="15.75" customHeight="1" x14ac:dyDescent="0.25">
      <c r="B21" s="683"/>
      <c r="C21" s="683"/>
      <c r="D21" s="683"/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83"/>
      <c r="Q21" s="683"/>
      <c r="R21" s="683"/>
      <c r="S21" s="683"/>
      <c r="T21" s="683"/>
      <c r="U21" s="683"/>
      <c r="V21" s="683"/>
      <c r="W21" s="683"/>
    </row>
    <row r="22" spans="2:23" s="12" customFormat="1" ht="15.75" thickBot="1" x14ac:dyDescent="0.3">
      <c r="B22" s="281">
        <v>4.1666666666666664E-2</v>
      </c>
      <c r="C22" s="371">
        <v>3.4722222222222224E-2</v>
      </c>
      <c r="D22" s="365"/>
      <c r="E22" s="283">
        <v>0</v>
      </c>
      <c r="F22" s="283">
        <v>6.9444444444444441E-3</v>
      </c>
      <c r="G22" s="283">
        <v>9.7222222222222224E-3</v>
      </c>
      <c r="H22" s="283">
        <v>3.472222222222222E-3</v>
      </c>
      <c r="I22" s="283">
        <v>3.472222222222222E-3</v>
      </c>
      <c r="J22" s="283">
        <v>3.472222222222222E-3</v>
      </c>
      <c r="K22" s="283">
        <v>6.9444444444444441E-3</v>
      </c>
      <c r="L22" s="283">
        <v>3.472222222222222E-3</v>
      </c>
      <c r="M22" s="283">
        <v>6.9444444444444441E-3</v>
      </c>
      <c r="N22" s="283">
        <v>2.7777777777777779E-3</v>
      </c>
      <c r="O22" s="283">
        <v>2.7777777777777779E-3</v>
      </c>
      <c r="P22" s="283">
        <v>3.472222222222222E-3</v>
      </c>
      <c r="Q22" s="283">
        <v>8.3333333333333332E-3</v>
      </c>
      <c r="R22" s="283">
        <v>5.5555555555555558E-3</v>
      </c>
      <c r="S22" s="283">
        <f>SUM(E22:R22)</f>
        <v>6.7361111111111108E-2</v>
      </c>
    </row>
    <row r="23" spans="2:23" ht="15.75" thickBot="1" x14ac:dyDescent="0.3">
      <c r="B23" s="1574" t="s">
        <v>12</v>
      </c>
      <c r="C23" s="1575"/>
      <c r="D23" s="1574" t="s">
        <v>13</v>
      </c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576"/>
      <c r="S23" s="366"/>
      <c r="T23" s="1577" t="s">
        <v>24</v>
      </c>
      <c r="U23" s="1580" t="s">
        <v>25</v>
      </c>
      <c r="V23" s="1577" t="s">
        <v>26</v>
      </c>
      <c r="W23" s="1577" t="s">
        <v>49</v>
      </c>
    </row>
    <row r="24" spans="2:23" ht="67.5" thickBot="1" x14ac:dyDescent="0.3">
      <c r="B24" s="1582" t="s">
        <v>15</v>
      </c>
      <c r="C24" s="1583"/>
      <c r="D24" s="1584"/>
      <c r="E24" s="266" t="s">
        <v>99</v>
      </c>
      <c r="F24" s="492" t="s">
        <v>78</v>
      </c>
      <c r="G24" s="492" t="s">
        <v>114</v>
      </c>
      <c r="H24" s="492" t="s">
        <v>80</v>
      </c>
      <c r="I24" s="682" t="s">
        <v>81</v>
      </c>
      <c r="J24" s="682" t="s">
        <v>20</v>
      </c>
      <c r="K24" s="682" t="s">
        <v>89</v>
      </c>
      <c r="L24" s="682" t="s">
        <v>53</v>
      </c>
      <c r="M24" s="682" t="s">
        <v>20</v>
      </c>
      <c r="N24" s="682" t="s">
        <v>81</v>
      </c>
      <c r="O24" s="682" t="s">
        <v>80</v>
      </c>
      <c r="P24" s="492" t="s">
        <v>114</v>
      </c>
      <c r="Q24" s="492" t="s">
        <v>78</v>
      </c>
      <c r="R24" s="266" t="s">
        <v>101</v>
      </c>
      <c r="S24" s="336" t="s">
        <v>56</v>
      </c>
      <c r="T24" s="1578"/>
      <c r="U24" s="1581"/>
      <c r="V24" s="1578"/>
      <c r="W24" s="1578"/>
    </row>
    <row r="25" spans="2:23" ht="29.25" customHeight="1" thickBot="1" x14ac:dyDescent="0.3">
      <c r="B25" s="1574" t="s">
        <v>28</v>
      </c>
      <c r="C25" s="1575"/>
      <c r="D25" s="1575"/>
      <c r="E25" s="337">
        <v>11</v>
      </c>
      <c r="F25" s="338">
        <v>5.82</v>
      </c>
      <c r="G25" s="338">
        <v>5.81</v>
      </c>
      <c r="H25" s="338">
        <v>3.21</v>
      </c>
      <c r="I25" s="338">
        <v>3.5</v>
      </c>
      <c r="J25" s="338">
        <v>2</v>
      </c>
      <c r="K25" s="338">
        <v>3.19</v>
      </c>
      <c r="L25" s="338">
        <v>0.7</v>
      </c>
      <c r="M25" s="338">
        <v>1.2</v>
      </c>
      <c r="N25" s="338">
        <v>2.5</v>
      </c>
      <c r="O25" s="338">
        <v>2</v>
      </c>
      <c r="P25" s="338">
        <v>3.5</v>
      </c>
      <c r="Q25" s="338">
        <v>3.21</v>
      </c>
      <c r="R25" s="362">
        <v>11</v>
      </c>
      <c r="S25" s="339">
        <v>11</v>
      </c>
      <c r="T25" s="1671"/>
      <c r="U25" s="1581"/>
      <c r="V25" s="1578"/>
      <c r="W25" s="1578"/>
    </row>
    <row r="26" spans="2:23" ht="29.25" customHeight="1" thickBot="1" x14ac:dyDescent="0.3">
      <c r="B26" s="1580" t="s">
        <v>29</v>
      </c>
      <c r="C26" s="1620"/>
      <c r="D26" s="1620"/>
      <c r="E26" s="163">
        <f>+E25</f>
        <v>11</v>
      </c>
      <c r="F26" s="340">
        <f t="shared" ref="F26:S26" si="0">+F25</f>
        <v>5.82</v>
      </c>
      <c r="G26" s="340">
        <f t="shared" si="0"/>
        <v>5.81</v>
      </c>
      <c r="H26" s="340">
        <f t="shared" si="0"/>
        <v>3.21</v>
      </c>
      <c r="I26" s="340">
        <f t="shared" si="0"/>
        <v>3.5</v>
      </c>
      <c r="J26" s="340">
        <f t="shared" si="0"/>
        <v>2</v>
      </c>
      <c r="K26" s="340">
        <f t="shared" si="0"/>
        <v>3.19</v>
      </c>
      <c r="L26" s="340">
        <f t="shared" si="0"/>
        <v>0.7</v>
      </c>
      <c r="M26" s="340">
        <f t="shared" si="0"/>
        <v>1.2</v>
      </c>
      <c r="N26" s="340">
        <f t="shared" si="0"/>
        <v>2.5</v>
      </c>
      <c r="O26" s="340">
        <f t="shared" si="0"/>
        <v>2</v>
      </c>
      <c r="P26" s="340">
        <f t="shared" si="0"/>
        <v>3.5</v>
      </c>
      <c r="Q26" s="340">
        <f t="shared" si="0"/>
        <v>3.21</v>
      </c>
      <c r="R26" s="340">
        <f t="shared" si="0"/>
        <v>11</v>
      </c>
      <c r="S26" s="341">
        <f t="shared" si="0"/>
        <v>11</v>
      </c>
      <c r="T26" s="342">
        <v>46.45</v>
      </c>
      <c r="U26" s="1581"/>
      <c r="V26" s="1578"/>
      <c r="W26" s="1578"/>
    </row>
    <row r="27" spans="2:23" ht="15.75" thickBot="1" x14ac:dyDescent="0.3">
      <c r="B27" s="1606" t="s">
        <v>48</v>
      </c>
      <c r="C27" s="1619"/>
      <c r="D27" s="1619"/>
      <c r="E27" s="1607"/>
      <c r="F27" s="1607"/>
      <c r="G27" s="1607"/>
      <c r="H27" s="1607"/>
      <c r="I27" s="1607"/>
      <c r="J27" s="1607"/>
      <c r="K27" s="1607"/>
      <c r="L27" s="1607"/>
      <c r="M27" s="1607"/>
      <c r="N27" s="1607"/>
      <c r="O27" s="1607"/>
      <c r="P27" s="1607"/>
      <c r="Q27" s="1607"/>
      <c r="R27" s="1607"/>
      <c r="S27" s="1607"/>
      <c r="T27" s="1607"/>
      <c r="U27" s="1607"/>
      <c r="V27" s="1607"/>
      <c r="W27" s="1609"/>
    </row>
    <row r="28" spans="2:23" ht="15" customHeight="1" thickBot="1" x14ac:dyDescent="0.3">
      <c r="B28" s="1717" t="s">
        <v>30</v>
      </c>
      <c r="C28" s="348">
        <v>1</v>
      </c>
      <c r="D28" s="243"/>
      <c r="E28" s="129">
        <v>0.22916666666666669</v>
      </c>
      <c r="F28" s="65">
        <f t="shared" ref="F28:F45" si="1">+E28+$F$22</f>
        <v>0.23611111111111113</v>
      </c>
      <c r="G28" s="65">
        <f t="shared" ref="G28:G45" si="2">+F28+$G$22</f>
        <v>0.24583333333333335</v>
      </c>
      <c r="H28" s="65">
        <f t="shared" ref="H28:H45" si="3">+G28+$H$22</f>
        <v>0.24930555555555556</v>
      </c>
      <c r="I28" s="65">
        <f t="shared" ref="I28:I45" si="4">+H28+$I$22</f>
        <v>0.25277777777777777</v>
      </c>
      <c r="J28" s="65">
        <f t="shared" ref="J28:J45" si="5">+I28+$J$22</f>
        <v>0.25624999999999998</v>
      </c>
      <c r="K28" s="65">
        <f t="shared" ref="K28:K45" si="6">+J28+$K$22</f>
        <v>0.2631944444444444</v>
      </c>
      <c r="L28" s="65">
        <f t="shared" ref="L28:L45" si="7">+K28+$L$22</f>
        <v>0.26666666666666661</v>
      </c>
      <c r="M28" s="65">
        <f t="shared" ref="M28:M45" si="8">+L28+$M$22</f>
        <v>0.27361111111111103</v>
      </c>
      <c r="N28" s="65">
        <f t="shared" ref="N28:N45" si="9">+M28+$N$22</f>
        <v>0.2763888888888888</v>
      </c>
      <c r="O28" s="65">
        <f t="shared" ref="O28:O45" si="10">+N28+$O$22</f>
        <v>0.27916666666666656</v>
      </c>
      <c r="P28" s="65">
        <f t="shared" ref="P28:P45" si="11">+O28+$P$22</f>
        <v>0.28263888888888877</v>
      </c>
      <c r="Q28" s="65">
        <f t="shared" ref="Q28:Q45" si="12">+P28+$Q$22</f>
        <v>0.29097222222222213</v>
      </c>
      <c r="R28" s="65">
        <f t="shared" ref="R28:R45" si="13">+Q28+$R$22</f>
        <v>0.29652777777777767</v>
      </c>
      <c r="S28" s="372"/>
      <c r="T28" s="378">
        <f>+T26</f>
        <v>46.45</v>
      </c>
      <c r="U28" s="32">
        <f t="shared" ref="U28:U45" si="14">+R28-E28</f>
        <v>6.7361111111110983E-2</v>
      </c>
      <c r="V28" s="33">
        <f t="shared" ref="V28:V45" si="15">60*$I$51/(U28*60*24)</f>
        <v>28.731958762886652</v>
      </c>
      <c r="W28" s="79"/>
    </row>
    <row r="29" spans="2:23" x14ac:dyDescent="0.25">
      <c r="B29" s="1718"/>
      <c r="C29" s="343">
        <v>2</v>
      </c>
      <c r="D29" s="244"/>
      <c r="E29" s="133">
        <v>0.27083333333333331</v>
      </c>
      <c r="F29" s="65">
        <f t="shared" si="1"/>
        <v>0.27777777777777773</v>
      </c>
      <c r="G29" s="65">
        <f t="shared" si="2"/>
        <v>0.28749999999999998</v>
      </c>
      <c r="H29" s="65">
        <f t="shared" si="3"/>
        <v>0.29097222222222219</v>
      </c>
      <c r="I29" s="65">
        <f t="shared" si="4"/>
        <v>0.2944444444444444</v>
      </c>
      <c r="J29" s="65">
        <f t="shared" si="5"/>
        <v>0.29791666666666661</v>
      </c>
      <c r="K29" s="65">
        <f t="shared" si="6"/>
        <v>0.30486111111111103</v>
      </c>
      <c r="L29" s="65">
        <f t="shared" si="7"/>
        <v>0.30833333333333324</v>
      </c>
      <c r="M29" s="65">
        <f t="shared" si="8"/>
        <v>0.31527777777777766</v>
      </c>
      <c r="N29" s="65">
        <f t="shared" si="9"/>
        <v>0.31805555555555542</v>
      </c>
      <c r="O29" s="65">
        <f t="shared" si="10"/>
        <v>0.32083333333333319</v>
      </c>
      <c r="P29" s="65">
        <f t="shared" si="11"/>
        <v>0.3243055555555554</v>
      </c>
      <c r="Q29" s="65">
        <f t="shared" si="12"/>
        <v>0.33263888888888876</v>
      </c>
      <c r="R29" s="65">
        <f t="shared" si="13"/>
        <v>0.3381944444444443</v>
      </c>
      <c r="S29" s="373"/>
      <c r="T29" s="167">
        <f>+T26</f>
        <v>46.45</v>
      </c>
      <c r="U29" s="38">
        <f t="shared" si="14"/>
        <v>6.7361111111110983E-2</v>
      </c>
      <c r="V29" s="37">
        <f t="shared" si="15"/>
        <v>28.731958762886652</v>
      </c>
      <c r="W29" s="38">
        <f t="shared" ref="W29:W45" si="16">+E29-E28</f>
        <v>4.166666666666663E-2</v>
      </c>
    </row>
    <row r="30" spans="2:23" x14ac:dyDescent="0.25">
      <c r="B30" s="1718"/>
      <c r="C30" s="343">
        <v>3</v>
      </c>
      <c r="D30" s="244"/>
      <c r="E30" s="133">
        <v>0.30208333333333331</v>
      </c>
      <c r="F30" s="65">
        <f t="shared" si="1"/>
        <v>0.30902777777777773</v>
      </c>
      <c r="G30" s="65">
        <f t="shared" si="2"/>
        <v>0.31874999999999998</v>
      </c>
      <c r="H30" s="65">
        <f t="shared" si="3"/>
        <v>0.32222222222222219</v>
      </c>
      <c r="I30" s="65">
        <f t="shared" si="4"/>
        <v>0.3256944444444444</v>
      </c>
      <c r="J30" s="65">
        <f t="shared" si="5"/>
        <v>0.32916666666666661</v>
      </c>
      <c r="K30" s="65">
        <f t="shared" si="6"/>
        <v>0.33611111111111103</v>
      </c>
      <c r="L30" s="65">
        <f t="shared" si="7"/>
        <v>0.33958333333333324</v>
      </c>
      <c r="M30" s="65">
        <f t="shared" si="8"/>
        <v>0.34652777777777766</v>
      </c>
      <c r="N30" s="65">
        <f t="shared" si="9"/>
        <v>0.34930555555555542</v>
      </c>
      <c r="O30" s="65">
        <f t="shared" si="10"/>
        <v>0.35208333333333319</v>
      </c>
      <c r="P30" s="65">
        <f t="shared" si="11"/>
        <v>0.3555555555555554</v>
      </c>
      <c r="Q30" s="65">
        <f t="shared" si="12"/>
        <v>0.36388888888888876</v>
      </c>
      <c r="R30" s="65">
        <f t="shared" si="13"/>
        <v>0.3694444444444443</v>
      </c>
      <c r="S30" s="373"/>
      <c r="T30" s="170">
        <f>+T29</f>
        <v>46.45</v>
      </c>
      <c r="U30" s="38">
        <f t="shared" si="14"/>
        <v>6.7361111111110983E-2</v>
      </c>
      <c r="V30" s="37">
        <f t="shared" si="15"/>
        <v>28.731958762886652</v>
      </c>
      <c r="W30" s="38">
        <f t="shared" si="16"/>
        <v>3.125E-2</v>
      </c>
    </row>
    <row r="31" spans="2:23" x14ac:dyDescent="0.25">
      <c r="B31" s="1718"/>
      <c r="C31" s="343">
        <v>4</v>
      </c>
      <c r="D31" s="244"/>
      <c r="E31" s="133">
        <v>0.35416666666666657</v>
      </c>
      <c r="F31" s="65">
        <f t="shared" si="1"/>
        <v>0.36111111111111099</v>
      </c>
      <c r="G31" s="65">
        <f t="shared" si="2"/>
        <v>0.37083333333333324</v>
      </c>
      <c r="H31" s="65">
        <f t="shared" si="3"/>
        <v>0.37430555555555545</v>
      </c>
      <c r="I31" s="65">
        <f t="shared" si="4"/>
        <v>0.37777777777777766</v>
      </c>
      <c r="J31" s="65">
        <f t="shared" si="5"/>
        <v>0.38124999999999987</v>
      </c>
      <c r="K31" s="65">
        <f t="shared" si="6"/>
        <v>0.38819444444444429</v>
      </c>
      <c r="L31" s="65">
        <f t="shared" si="7"/>
        <v>0.3916666666666665</v>
      </c>
      <c r="M31" s="65">
        <f t="shared" si="8"/>
        <v>0.39861111111111092</v>
      </c>
      <c r="N31" s="65">
        <f t="shared" si="9"/>
        <v>0.40138888888888868</v>
      </c>
      <c r="O31" s="65">
        <f t="shared" si="10"/>
        <v>0.40416666666666645</v>
      </c>
      <c r="P31" s="65">
        <f t="shared" si="11"/>
        <v>0.40763888888888866</v>
      </c>
      <c r="Q31" s="65">
        <f t="shared" si="12"/>
        <v>0.41597222222222202</v>
      </c>
      <c r="R31" s="65">
        <f t="shared" si="13"/>
        <v>0.42152777777777756</v>
      </c>
      <c r="S31" s="373"/>
      <c r="T31" s="170">
        <f t="shared" ref="T31:T45" si="17">+T30</f>
        <v>46.45</v>
      </c>
      <c r="U31" s="38">
        <f t="shared" si="14"/>
        <v>6.7361111111110983E-2</v>
      </c>
      <c r="V31" s="37">
        <f t="shared" si="15"/>
        <v>28.731958762886652</v>
      </c>
      <c r="W31" s="38">
        <f t="shared" si="16"/>
        <v>5.2083333333333259E-2</v>
      </c>
    </row>
    <row r="32" spans="2:23" x14ac:dyDescent="0.25">
      <c r="B32" s="1718"/>
      <c r="C32" s="343">
        <v>5</v>
      </c>
      <c r="D32" s="244"/>
      <c r="E32" s="133">
        <v>0.3958333333333332</v>
      </c>
      <c r="F32" s="65">
        <f t="shared" si="1"/>
        <v>0.40277777777777762</v>
      </c>
      <c r="G32" s="65">
        <f t="shared" si="2"/>
        <v>0.41249999999999987</v>
      </c>
      <c r="H32" s="65">
        <f t="shared" si="3"/>
        <v>0.41597222222222208</v>
      </c>
      <c r="I32" s="65">
        <f t="shared" si="4"/>
        <v>0.41944444444444429</v>
      </c>
      <c r="J32" s="65">
        <f t="shared" si="5"/>
        <v>0.4229166666666665</v>
      </c>
      <c r="K32" s="65">
        <f t="shared" si="6"/>
        <v>0.42986111111111092</v>
      </c>
      <c r="L32" s="65">
        <f t="shared" si="7"/>
        <v>0.43333333333333313</v>
      </c>
      <c r="M32" s="65">
        <f t="shared" si="8"/>
        <v>0.44027777777777755</v>
      </c>
      <c r="N32" s="65">
        <f t="shared" si="9"/>
        <v>0.44305555555555531</v>
      </c>
      <c r="O32" s="65">
        <f t="shared" si="10"/>
        <v>0.44583333333333308</v>
      </c>
      <c r="P32" s="65">
        <f t="shared" si="11"/>
        <v>0.44930555555555529</v>
      </c>
      <c r="Q32" s="65">
        <f t="shared" si="12"/>
        <v>0.45763888888888865</v>
      </c>
      <c r="R32" s="65">
        <f t="shared" si="13"/>
        <v>0.46319444444444419</v>
      </c>
      <c r="S32" s="373"/>
      <c r="T32" s="170">
        <f t="shared" si="17"/>
        <v>46.45</v>
      </c>
      <c r="U32" s="38">
        <f t="shared" si="14"/>
        <v>6.7361111111110983E-2</v>
      </c>
      <c r="V32" s="37">
        <f t="shared" si="15"/>
        <v>28.731958762886652</v>
      </c>
      <c r="W32" s="38">
        <f t="shared" si="16"/>
        <v>4.166666666666663E-2</v>
      </c>
    </row>
    <row r="33" spans="2:23" x14ac:dyDescent="0.25">
      <c r="B33" s="1718"/>
      <c r="C33" s="343">
        <v>6</v>
      </c>
      <c r="D33" s="244"/>
      <c r="E33" s="133">
        <v>0.43749999999999983</v>
      </c>
      <c r="F33" s="65">
        <f t="shared" si="1"/>
        <v>0.44444444444444425</v>
      </c>
      <c r="G33" s="65">
        <f t="shared" si="2"/>
        <v>0.4541666666666665</v>
      </c>
      <c r="H33" s="65">
        <f t="shared" si="3"/>
        <v>0.45763888888888871</v>
      </c>
      <c r="I33" s="65">
        <f t="shared" si="4"/>
        <v>0.46111111111111092</v>
      </c>
      <c r="J33" s="65">
        <f t="shared" si="5"/>
        <v>0.46458333333333313</v>
      </c>
      <c r="K33" s="65">
        <f t="shared" si="6"/>
        <v>0.47152777777777755</v>
      </c>
      <c r="L33" s="65">
        <f t="shared" si="7"/>
        <v>0.47499999999999976</v>
      </c>
      <c r="M33" s="65">
        <f t="shared" si="8"/>
        <v>0.48194444444444418</v>
      </c>
      <c r="N33" s="65">
        <f t="shared" si="9"/>
        <v>0.48472222222222194</v>
      </c>
      <c r="O33" s="65">
        <f t="shared" si="10"/>
        <v>0.48749999999999971</v>
      </c>
      <c r="P33" s="65">
        <f t="shared" si="11"/>
        <v>0.49097222222222192</v>
      </c>
      <c r="Q33" s="65">
        <f t="shared" si="12"/>
        <v>0.49930555555555528</v>
      </c>
      <c r="R33" s="65">
        <f t="shared" si="13"/>
        <v>0.50486111111111087</v>
      </c>
      <c r="S33" s="373"/>
      <c r="T33" s="170">
        <f t="shared" si="17"/>
        <v>46.45</v>
      </c>
      <c r="U33" s="38">
        <f t="shared" si="14"/>
        <v>6.7361111111111038E-2</v>
      </c>
      <c r="V33" s="37">
        <f t="shared" si="15"/>
        <v>28.731958762886627</v>
      </c>
      <c r="W33" s="38">
        <f t="shared" si="16"/>
        <v>4.166666666666663E-2</v>
      </c>
    </row>
    <row r="34" spans="2:23" x14ac:dyDescent="0.25">
      <c r="B34" s="1718"/>
      <c r="C34" s="343">
        <v>7</v>
      </c>
      <c r="D34" s="244"/>
      <c r="E34" s="133">
        <v>0.47916666666666646</v>
      </c>
      <c r="F34" s="65">
        <f t="shared" si="1"/>
        <v>0.48611111111111088</v>
      </c>
      <c r="G34" s="65">
        <f t="shared" si="2"/>
        <v>0.49583333333333313</v>
      </c>
      <c r="H34" s="65">
        <f t="shared" si="3"/>
        <v>0.49930555555555534</v>
      </c>
      <c r="I34" s="65">
        <f t="shared" si="4"/>
        <v>0.50277777777777755</v>
      </c>
      <c r="J34" s="65">
        <f t="shared" si="5"/>
        <v>0.50624999999999976</v>
      </c>
      <c r="K34" s="65">
        <f t="shared" si="6"/>
        <v>0.51319444444444418</v>
      </c>
      <c r="L34" s="65">
        <f t="shared" si="7"/>
        <v>0.51666666666666639</v>
      </c>
      <c r="M34" s="65">
        <f t="shared" si="8"/>
        <v>0.52361111111111081</v>
      </c>
      <c r="N34" s="65">
        <f t="shared" si="9"/>
        <v>0.52638888888888857</v>
      </c>
      <c r="O34" s="65">
        <f t="shared" si="10"/>
        <v>0.52916666666666634</v>
      </c>
      <c r="P34" s="65">
        <f t="shared" si="11"/>
        <v>0.53263888888888855</v>
      </c>
      <c r="Q34" s="65">
        <f t="shared" si="12"/>
        <v>0.54097222222222185</v>
      </c>
      <c r="R34" s="65">
        <f t="shared" si="13"/>
        <v>0.54652777777777739</v>
      </c>
      <c r="S34" s="373"/>
      <c r="T34" s="170">
        <f t="shared" si="17"/>
        <v>46.45</v>
      </c>
      <c r="U34" s="38">
        <f t="shared" si="14"/>
        <v>6.7361111111110927E-2</v>
      </c>
      <c r="V34" s="37">
        <f t="shared" si="15"/>
        <v>28.731958762886677</v>
      </c>
      <c r="W34" s="38">
        <f t="shared" si="16"/>
        <v>4.166666666666663E-2</v>
      </c>
    </row>
    <row r="35" spans="2:23" x14ac:dyDescent="0.25">
      <c r="B35" s="1718"/>
      <c r="C35" s="343">
        <v>8</v>
      </c>
      <c r="D35" s="244"/>
      <c r="E35" s="133">
        <v>0.52083333333333315</v>
      </c>
      <c r="F35" s="65">
        <f t="shared" si="1"/>
        <v>0.52777777777777757</v>
      </c>
      <c r="G35" s="65">
        <f t="shared" si="2"/>
        <v>0.53749999999999976</v>
      </c>
      <c r="H35" s="65">
        <f t="shared" si="3"/>
        <v>0.54097222222222197</v>
      </c>
      <c r="I35" s="65">
        <f t="shared" si="4"/>
        <v>0.54444444444444418</v>
      </c>
      <c r="J35" s="65">
        <f t="shared" si="5"/>
        <v>0.54791666666666639</v>
      </c>
      <c r="K35" s="65">
        <f t="shared" si="6"/>
        <v>0.55486111111111081</v>
      </c>
      <c r="L35" s="65">
        <f t="shared" si="7"/>
        <v>0.55833333333333302</v>
      </c>
      <c r="M35" s="65">
        <f t="shared" si="8"/>
        <v>0.56527777777777743</v>
      </c>
      <c r="N35" s="65">
        <f t="shared" si="9"/>
        <v>0.5680555555555552</v>
      </c>
      <c r="O35" s="65">
        <f t="shared" si="10"/>
        <v>0.57083333333333297</v>
      </c>
      <c r="P35" s="65">
        <f t="shared" si="11"/>
        <v>0.57430555555555518</v>
      </c>
      <c r="Q35" s="65">
        <f t="shared" si="12"/>
        <v>0.58263888888888848</v>
      </c>
      <c r="R35" s="65">
        <f t="shared" si="13"/>
        <v>0.58819444444444402</v>
      </c>
      <c r="S35" s="373"/>
      <c r="T35" s="170">
        <f t="shared" si="17"/>
        <v>46.45</v>
      </c>
      <c r="U35" s="38">
        <f t="shared" si="14"/>
        <v>6.7361111111110872E-2</v>
      </c>
      <c r="V35" s="37">
        <f t="shared" si="15"/>
        <v>28.731958762886702</v>
      </c>
      <c r="W35" s="38">
        <f t="shared" si="16"/>
        <v>4.1666666666666685E-2</v>
      </c>
    </row>
    <row r="36" spans="2:23" x14ac:dyDescent="0.25">
      <c r="B36" s="1718"/>
      <c r="C36" s="343">
        <v>9</v>
      </c>
      <c r="D36" s="244"/>
      <c r="E36" s="133">
        <v>0.56249999999999989</v>
      </c>
      <c r="F36" s="65">
        <f t="shared" si="1"/>
        <v>0.56944444444444431</v>
      </c>
      <c r="G36" s="65">
        <f t="shared" si="2"/>
        <v>0.5791666666666665</v>
      </c>
      <c r="H36" s="65">
        <f t="shared" si="3"/>
        <v>0.58263888888888871</v>
      </c>
      <c r="I36" s="65">
        <f t="shared" si="4"/>
        <v>0.58611111111111092</v>
      </c>
      <c r="J36" s="65">
        <f t="shared" si="5"/>
        <v>0.58958333333333313</v>
      </c>
      <c r="K36" s="65">
        <f t="shared" si="6"/>
        <v>0.59652777777777755</v>
      </c>
      <c r="L36" s="65">
        <f t="shared" si="7"/>
        <v>0.59999999999999976</v>
      </c>
      <c r="M36" s="65">
        <f t="shared" si="8"/>
        <v>0.60694444444444418</v>
      </c>
      <c r="N36" s="65">
        <f t="shared" si="9"/>
        <v>0.60972222222222194</v>
      </c>
      <c r="O36" s="65">
        <f t="shared" si="10"/>
        <v>0.61249999999999971</v>
      </c>
      <c r="P36" s="65">
        <f t="shared" si="11"/>
        <v>0.61597222222222192</v>
      </c>
      <c r="Q36" s="65">
        <f t="shared" si="12"/>
        <v>0.62430555555555522</v>
      </c>
      <c r="R36" s="65">
        <f t="shared" si="13"/>
        <v>0.62986111111111076</v>
      </c>
      <c r="S36" s="373"/>
      <c r="T36" s="170">
        <f t="shared" si="17"/>
        <v>46.45</v>
      </c>
      <c r="U36" s="38">
        <f t="shared" si="14"/>
        <v>6.7361111111110872E-2</v>
      </c>
      <c r="V36" s="37">
        <f t="shared" si="15"/>
        <v>28.731958762886702</v>
      </c>
      <c r="W36" s="38">
        <f t="shared" si="16"/>
        <v>4.1666666666666741E-2</v>
      </c>
    </row>
    <row r="37" spans="2:23" x14ac:dyDescent="0.25">
      <c r="B37" s="1718"/>
      <c r="C37" s="343">
        <v>10</v>
      </c>
      <c r="D37" s="244"/>
      <c r="E37" s="133">
        <v>0.60416666666666663</v>
      </c>
      <c r="F37" s="65">
        <f t="shared" si="1"/>
        <v>0.61111111111111105</v>
      </c>
      <c r="G37" s="65">
        <f t="shared" si="2"/>
        <v>0.62083333333333324</v>
      </c>
      <c r="H37" s="65">
        <f t="shared" si="3"/>
        <v>0.62430555555555545</v>
      </c>
      <c r="I37" s="65">
        <f t="shared" si="4"/>
        <v>0.62777777777777766</v>
      </c>
      <c r="J37" s="65">
        <f t="shared" si="5"/>
        <v>0.63124999999999987</v>
      </c>
      <c r="K37" s="65">
        <f t="shared" si="6"/>
        <v>0.63819444444444429</v>
      </c>
      <c r="L37" s="65">
        <f t="shared" si="7"/>
        <v>0.6416666666666665</v>
      </c>
      <c r="M37" s="65">
        <f t="shared" si="8"/>
        <v>0.64861111111111092</v>
      </c>
      <c r="N37" s="65">
        <f t="shared" si="9"/>
        <v>0.65138888888888868</v>
      </c>
      <c r="O37" s="65">
        <f t="shared" si="10"/>
        <v>0.65416666666666645</v>
      </c>
      <c r="P37" s="65">
        <f t="shared" si="11"/>
        <v>0.65763888888888866</v>
      </c>
      <c r="Q37" s="65">
        <f t="shared" si="12"/>
        <v>0.66597222222222197</v>
      </c>
      <c r="R37" s="65">
        <f t="shared" si="13"/>
        <v>0.6715277777777775</v>
      </c>
      <c r="S37" s="373"/>
      <c r="T37" s="170">
        <f t="shared" si="17"/>
        <v>46.45</v>
      </c>
      <c r="U37" s="38">
        <f t="shared" si="14"/>
        <v>6.7361111111110872E-2</v>
      </c>
      <c r="V37" s="37">
        <f t="shared" si="15"/>
        <v>28.731958762886702</v>
      </c>
      <c r="W37" s="38">
        <f t="shared" si="16"/>
        <v>4.1666666666666741E-2</v>
      </c>
    </row>
    <row r="38" spans="2:23" x14ac:dyDescent="0.25">
      <c r="B38" s="1718"/>
      <c r="C38" s="343">
        <v>11</v>
      </c>
      <c r="D38" s="244"/>
      <c r="E38" s="133">
        <v>0.64583333333333337</v>
      </c>
      <c r="F38" s="65">
        <f t="shared" si="1"/>
        <v>0.65277777777777779</v>
      </c>
      <c r="G38" s="65">
        <f t="shared" si="2"/>
        <v>0.66249999999999998</v>
      </c>
      <c r="H38" s="65">
        <f t="shared" si="3"/>
        <v>0.66597222222222219</v>
      </c>
      <c r="I38" s="65">
        <f t="shared" si="4"/>
        <v>0.6694444444444444</v>
      </c>
      <c r="J38" s="65">
        <f t="shared" si="5"/>
        <v>0.67291666666666661</v>
      </c>
      <c r="K38" s="65">
        <f t="shared" si="6"/>
        <v>0.67986111111111103</v>
      </c>
      <c r="L38" s="65">
        <f t="shared" si="7"/>
        <v>0.68333333333333324</v>
      </c>
      <c r="M38" s="65">
        <f t="shared" si="8"/>
        <v>0.69027777777777766</v>
      </c>
      <c r="N38" s="65">
        <f t="shared" si="9"/>
        <v>0.69305555555555542</v>
      </c>
      <c r="O38" s="65">
        <f t="shared" si="10"/>
        <v>0.69583333333333319</v>
      </c>
      <c r="P38" s="65">
        <f t="shared" si="11"/>
        <v>0.6993055555555554</v>
      </c>
      <c r="Q38" s="65">
        <f t="shared" si="12"/>
        <v>0.70763888888888871</v>
      </c>
      <c r="R38" s="65">
        <f t="shared" si="13"/>
        <v>0.71319444444444424</v>
      </c>
      <c r="S38" s="373"/>
      <c r="T38" s="170">
        <f t="shared" si="17"/>
        <v>46.45</v>
      </c>
      <c r="U38" s="38">
        <f t="shared" si="14"/>
        <v>6.7361111111110872E-2</v>
      </c>
      <c r="V38" s="37">
        <f t="shared" si="15"/>
        <v>28.731958762886702</v>
      </c>
      <c r="W38" s="38">
        <f t="shared" si="16"/>
        <v>4.1666666666666741E-2</v>
      </c>
    </row>
    <row r="39" spans="2:23" x14ac:dyDescent="0.25">
      <c r="B39" s="1718"/>
      <c r="C39" s="343">
        <v>12</v>
      </c>
      <c r="D39" s="244"/>
      <c r="E39" s="133">
        <v>0.68750000000000011</v>
      </c>
      <c r="F39" s="65">
        <f t="shared" si="1"/>
        <v>0.69444444444444453</v>
      </c>
      <c r="G39" s="65">
        <f t="shared" si="2"/>
        <v>0.70416666666666672</v>
      </c>
      <c r="H39" s="65">
        <f t="shared" si="3"/>
        <v>0.70763888888888893</v>
      </c>
      <c r="I39" s="65">
        <f t="shared" si="4"/>
        <v>0.71111111111111114</v>
      </c>
      <c r="J39" s="65">
        <f t="shared" si="5"/>
        <v>0.71458333333333335</v>
      </c>
      <c r="K39" s="65">
        <f t="shared" si="6"/>
        <v>0.72152777777777777</v>
      </c>
      <c r="L39" s="65">
        <f t="shared" si="7"/>
        <v>0.72499999999999998</v>
      </c>
      <c r="M39" s="65">
        <f t="shared" si="8"/>
        <v>0.7319444444444444</v>
      </c>
      <c r="N39" s="65">
        <f t="shared" si="9"/>
        <v>0.73472222222222217</v>
      </c>
      <c r="O39" s="65">
        <f t="shared" si="10"/>
        <v>0.73749999999999993</v>
      </c>
      <c r="P39" s="65">
        <f t="shared" si="11"/>
        <v>0.74097222222222214</v>
      </c>
      <c r="Q39" s="65">
        <f t="shared" si="12"/>
        <v>0.74930555555555545</v>
      </c>
      <c r="R39" s="65">
        <f t="shared" si="13"/>
        <v>0.75486111111111098</v>
      </c>
      <c r="S39" s="373"/>
      <c r="T39" s="170">
        <f t="shared" si="17"/>
        <v>46.45</v>
      </c>
      <c r="U39" s="38">
        <f t="shared" si="14"/>
        <v>6.7361111111110872E-2</v>
      </c>
      <c r="V39" s="37">
        <f t="shared" si="15"/>
        <v>28.731958762886702</v>
      </c>
      <c r="W39" s="38">
        <f t="shared" si="16"/>
        <v>4.1666666666666741E-2</v>
      </c>
    </row>
    <row r="40" spans="2:23" x14ac:dyDescent="0.25">
      <c r="B40" s="1718"/>
      <c r="C40" s="343">
        <v>13</v>
      </c>
      <c r="D40" s="244"/>
      <c r="E40" s="133">
        <v>0.72916666666666685</v>
      </c>
      <c r="F40" s="65">
        <f t="shared" si="1"/>
        <v>0.73611111111111127</v>
      </c>
      <c r="G40" s="65">
        <f t="shared" si="2"/>
        <v>0.74583333333333346</v>
      </c>
      <c r="H40" s="65">
        <f t="shared" si="3"/>
        <v>0.74930555555555567</v>
      </c>
      <c r="I40" s="65">
        <f t="shared" si="4"/>
        <v>0.75277777777777788</v>
      </c>
      <c r="J40" s="65">
        <f t="shared" si="5"/>
        <v>0.75625000000000009</v>
      </c>
      <c r="K40" s="65">
        <f t="shared" si="6"/>
        <v>0.76319444444444451</v>
      </c>
      <c r="L40" s="65">
        <f t="shared" si="7"/>
        <v>0.76666666666666672</v>
      </c>
      <c r="M40" s="65">
        <f t="shared" si="8"/>
        <v>0.77361111111111114</v>
      </c>
      <c r="N40" s="65">
        <f t="shared" si="9"/>
        <v>0.77638888888888891</v>
      </c>
      <c r="O40" s="65">
        <f t="shared" si="10"/>
        <v>0.77916666666666667</v>
      </c>
      <c r="P40" s="65">
        <f t="shared" si="11"/>
        <v>0.78263888888888888</v>
      </c>
      <c r="Q40" s="65">
        <f t="shared" si="12"/>
        <v>0.79097222222222219</v>
      </c>
      <c r="R40" s="65">
        <f t="shared" si="13"/>
        <v>0.79652777777777772</v>
      </c>
      <c r="S40" s="373"/>
      <c r="T40" s="170">
        <f t="shared" si="17"/>
        <v>46.45</v>
      </c>
      <c r="U40" s="38">
        <f t="shared" si="14"/>
        <v>6.7361111111110872E-2</v>
      </c>
      <c r="V40" s="37">
        <f t="shared" si="15"/>
        <v>28.731958762886702</v>
      </c>
      <c r="W40" s="38">
        <f t="shared" si="16"/>
        <v>4.1666666666666741E-2</v>
      </c>
    </row>
    <row r="41" spans="2:23" x14ac:dyDescent="0.25">
      <c r="B41" s="1718"/>
      <c r="C41" s="343">
        <v>14</v>
      </c>
      <c r="D41" s="244"/>
      <c r="E41" s="133">
        <v>0.77083333333333359</v>
      </c>
      <c r="F41" s="65">
        <f t="shared" si="1"/>
        <v>0.77777777777777801</v>
      </c>
      <c r="G41" s="65">
        <f t="shared" si="2"/>
        <v>0.7875000000000002</v>
      </c>
      <c r="H41" s="65">
        <f t="shared" si="3"/>
        <v>0.79097222222222241</v>
      </c>
      <c r="I41" s="65">
        <f t="shared" si="4"/>
        <v>0.79444444444444462</v>
      </c>
      <c r="J41" s="65">
        <f t="shared" si="5"/>
        <v>0.79791666666666683</v>
      </c>
      <c r="K41" s="65">
        <f t="shared" si="6"/>
        <v>0.80486111111111125</v>
      </c>
      <c r="L41" s="65">
        <f t="shared" si="7"/>
        <v>0.80833333333333346</v>
      </c>
      <c r="M41" s="65">
        <f t="shared" si="8"/>
        <v>0.81527777777777788</v>
      </c>
      <c r="N41" s="65">
        <f t="shared" si="9"/>
        <v>0.81805555555555565</v>
      </c>
      <c r="O41" s="65">
        <f t="shared" si="10"/>
        <v>0.82083333333333341</v>
      </c>
      <c r="P41" s="65">
        <f t="shared" si="11"/>
        <v>0.82430555555555562</v>
      </c>
      <c r="Q41" s="65">
        <f t="shared" si="12"/>
        <v>0.83263888888888893</v>
      </c>
      <c r="R41" s="65">
        <f t="shared" si="13"/>
        <v>0.83819444444444446</v>
      </c>
      <c r="S41" s="373"/>
      <c r="T41" s="170">
        <f t="shared" si="17"/>
        <v>46.45</v>
      </c>
      <c r="U41" s="38">
        <f t="shared" si="14"/>
        <v>6.7361111111110872E-2</v>
      </c>
      <c r="V41" s="37">
        <f t="shared" si="15"/>
        <v>28.731958762886702</v>
      </c>
      <c r="W41" s="38">
        <f t="shared" si="16"/>
        <v>4.1666666666666741E-2</v>
      </c>
    </row>
    <row r="42" spans="2:23" x14ac:dyDescent="0.25">
      <c r="B42" s="1718"/>
      <c r="C42" s="343">
        <v>15</v>
      </c>
      <c r="D42" s="244"/>
      <c r="E42" s="133">
        <v>0.81250000000000033</v>
      </c>
      <c r="F42" s="65">
        <f t="shared" si="1"/>
        <v>0.81944444444444475</v>
      </c>
      <c r="G42" s="65">
        <f t="shared" si="2"/>
        <v>0.82916666666666694</v>
      </c>
      <c r="H42" s="65">
        <f t="shared" si="3"/>
        <v>0.83263888888888915</v>
      </c>
      <c r="I42" s="65">
        <f t="shared" si="4"/>
        <v>0.83611111111111136</v>
      </c>
      <c r="J42" s="65">
        <f t="shared" si="5"/>
        <v>0.83958333333333357</v>
      </c>
      <c r="K42" s="65">
        <f t="shared" si="6"/>
        <v>0.84652777777777799</v>
      </c>
      <c r="L42" s="65">
        <f t="shared" si="7"/>
        <v>0.8500000000000002</v>
      </c>
      <c r="M42" s="65">
        <f t="shared" si="8"/>
        <v>0.85694444444444462</v>
      </c>
      <c r="N42" s="65">
        <f t="shared" si="9"/>
        <v>0.85972222222222239</v>
      </c>
      <c r="O42" s="65">
        <f t="shared" si="10"/>
        <v>0.86250000000000016</v>
      </c>
      <c r="P42" s="65">
        <f t="shared" si="11"/>
        <v>0.86597222222222237</v>
      </c>
      <c r="Q42" s="65">
        <f t="shared" si="12"/>
        <v>0.87430555555555567</v>
      </c>
      <c r="R42" s="65">
        <f t="shared" si="13"/>
        <v>0.8798611111111112</v>
      </c>
      <c r="S42" s="373"/>
      <c r="T42" s="170">
        <f t="shared" si="17"/>
        <v>46.45</v>
      </c>
      <c r="U42" s="38">
        <f t="shared" si="14"/>
        <v>6.7361111111110872E-2</v>
      </c>
      <c r="V42" s="37">
        <f t="shared" si="15"/>
        <v>28.731958762886702</v>
      </c>
      <c r="W42" s="38">
        <f t="shared" si="16"/>
        <v>4.1666666666666741E-2</v>
      </c>
    </row>
    <row r="43" spans="2:23" ht="15.75" thickBot="1" x14ac:dyDescent="0.3">
      <c r="B43" s="1718"/>
      <c r="C43" s="346">
        <v>16</v>
      </c>
      <c r="D43" s="246"/>
      <c r="E43" s="135">
        <v>0.85416666666666707</v>
      </c>
      <c r="F43" s="68">
        <f t="shared" si="1"/>
        <v>0.86111111111111149</v>
      </c>
      <c r="G43" s="68">
        <f t="shared" si="2"/>
        <v>0.87083333333333368</v>
      </c>
      <c r="H43" s="68">
        <f t="shared" si="3"/>
        <v>0.87430555555555589</v>
      </c>
      <c r="I43" s="68">
        <f t="shared" si="4"/>
        <v>0.8777777777777781</v>
      </c>
      <c r="J43" s="68">
        <f t="shared" si="5"/>
        <v>0.88125000000000031</v>
      </c>
      <c r="K43" s="68">
        <f t="shared" si="6"/>
        <v>0.88819444444444473</v>
      </c>
      <c r="L43" s="68">
        <f t="shared" si="7"/>
        <v>0.89166666666666694</v>
      </c>
      <c r="M43" s="68">
        <f t="shared" si="8"/>
        <v>0.89861111111111136</v>
      </c>
      <c r="N43" s="68">
        <f t="shared" si="9"/>
        <v>0.90138888888888913</v>
      </c>
      <c r="O43" s="68">
        <f t="shared" si="10"/>
        <v>0.9041666666666669</v>
      </c>
      <c r="P43" s="68">
        <f t="shared" si="11"/>
        <v>0.90763888888888911</v>
      </c>
      <c r="Q43" s="68">
        <f t="shared" si="12"/>
        <v>0.91597222222222241</v>
      </c>
      <c r="R43" s="68">
        <f t="shared" si="13"/>
        <v>0.92152777777777795</v>
      </c>
      <c r="S43" s="379"/>
      <c r="T43" s="175">
        <f t="shared" si="17"/>
        <v>46.45</v>
      </c>
      <c r="U43" s="42">
        <f t="shared" si="14"/>
        <v>6.7361111111110872E-2</v>
      </c>
      <c r="V43" s="41">
        <f t="shared" si="15"/>
        <v>28.731958762886702</v>
      </c>
      <c r="W43" s="42">
        <f t="shared" si="16"/>
        <v>4.1666666666666741E-2</v>
      </c>
    </row>
    <row r="44" spans="2:23" x14ac:dyDescent="0.25">
      <c r="B44" s="1718"/>
      <c r="C44" s="348">
        <v>17</v>
      </c>
      <c r="D44" s="243"/>
      <c r="E44" s="129">
        <v>0.90277777777777823</v>
      </c>
      <c r="F44" s="62">
        <f t="shared" si="1"/>
        <v>0.90972222222222265</v>
      </c>
      <c r="G44" s="62">
        <f t="shared" si="2"/>
        <v>0.91944444444444484</v>
      </c>
      <c r="H44" s="62">
        <f t="shared" si="3"/>
        <v>0.92291666666666705</v>
      </c>
      <c r="I44" s="62">
        <f t="shared" si="4"/>
        <v>0.92638888888888926</v>
      </c>
      <c r="J44" s="62">
        <f t="shared" si="5"/>
        <v>0.92986111111111147</v>
      </c>
      <c r="K44" s="62">
        <f t="shared" si="6"/>
        <v>0.93680555555555589</v>
      </c>
      <c r="L44" s="62">
        <f t="shared" si="7"/>
        <v>0.9402777777777781</v>
      </c>
      <c r="M44" s="62">
        <f t="shared" si="8"/>
        <v>0.94722222222222252</v>
      </c>
      <c r="N44" s="62">
        <f t="shared" si="9"/>
        <v>0.95000000000000029</v>
      </c>
      <c r="O44" s="62">
        <f t="shared" si="10"/>
        <v>0.95277777777777806</v>
      </c>
      <c r="P44" s="62">
        <f t="shared" si="11"/>
        <v>0.95625000000000027</v>
      </c>
      <c r="Q44" s="62">
        <f t="shared" si="12"/>
        <v>0.96458333333333357</v>
      </c>
      <c r="R44" s="62">
        <f t="shared" si="13"/>
        <v>0.97013888888888911</v>
      </c>
      <c r="S44" s="372"/>
      <c r="T44" s="167">
        <f t="shared" si="17"/>
        <v>46.45</v>
      </c>
      <c r="U44" s="80">
        <f t="shared" si="14"/>
        <v>6.7361111111110872E-2</v>
      </c>
      <c r="V44" s="33">
        <f t="shared" si="15"/>
        <v>28.731958762886702</v>
      </c>
      <c r="W44" s="80">
        <f t="shared" si="16"/>
        <v>4.861111111111116E-2</v>
      </c>
    </row>
    <row r="45" spans="2:23" ht="15.75" thickBot="1" x14ac:dyDescent="0.3">
      <c r="B45" s="1719"/>
      <c r="C45" s="350">
        <v>18</v>
      </c>
      <c r="D45" s="247"/>
      <c r="E45" s="223">
        <v>0.95833333333333381</v>
      </c>
      <c r="F45" s="71">
        <f t="shared" si="1"/>
        <v>0.96527777777777823</v>
      </c>
      <c r="G45" s="71">
        <f t="shared" si="2"/>
        <v>0.97500000000000042</v>
      </c>
      <c r="H45" s="71">
        <f t="shared" si="3"/>
        <v>0.97847222222222263</v>
      </c>
      <c r="I45" s="71">
        <f t="shared" si="4"/>
        <v>0.98194444444444484</v>
      </c>
      <c r="J45" s="71">
        <f t="shared" si="5"/>
        <v>0.98541666666666705</v>
      </c>
      <c r="K45" s="71">
        <f t="shared" si="6"/>
        <v>0.99236111111111147</v>
      </c>
      <c r="L45" s="71">
        <f t="shared" si="7"/>
        <v>0.99583333333333368</v>
      </c>
      <c r="M45" s="71">
        <f t="shared" si="8"/>
        <v>1.0027777777777782</v>
      </c>
      <c r="N45" s="71">
        <f t="shared" si="9"/>
        <v>1.005555555555556</v>
      </c>
      <c r="O45" s="71">
        <f t="shared" si="10"/>
        <v>1.0083333333333337</v>
      </c>
      <c r="P45" s="71">
        <f t="shared" si="11"/>
        <v>1.0118055555555561</v>
      </c>
      <c r="Q45" s="71">
        <f t="shared" si="12"/>
        <v>1.0201388888888894</v>
      </c>
      <c r="R45" s="71">
        <f t="shared" si="13"/>
        <v>1.0256944444444449</v>
      </c>
      <c r="S45" s="374"/>
      <c r="T45" s="179">
        <f t="shared" si="17"/>
        <v>46.45</v>
      </c>
      <c r="U45" s="82">
        <f t="shared" si="14"/>
        <v>6.7361111111111094E-2</v>
      </c>
      <c r="V45" s="81">
        <f t="shared" si="15"/>
        <v>28.731958762886602</v>
      </c>
      <c r="W45" s="82">
        <f t="shared" si="16"/>
        <v>5.555555555555558E-2</v>
      </c>
    </row>
    <row r="46" spans="2:23" x14ac:dyDescent="0.25">
      <c r="B46" s="54"/>
    </row>
    <row r="48" spans="2:23" x14ac:dyDescent="0.25">
      <c r="C48" s="180" t="s">
        <v>31</v>
      </c>
      <c r="D48" s="180"/>
      <c r="E48" s="181"/>
      <c r="F48" s="181"/>
      <c r="G48" s="182"/>
      <c r="H48" s="182"/>
      <c r="I48" s="183">
        <v>16</v>
      </c>
      <c r="J48" s="181"/>
    </row>
    <row r="49" spans="3:11" x14ac:dyDescent="0.25">
      <c r="C49" s="180" t="s">
        <v>32</v>
      </c>
      <c r="D49" s="180"/>
      <c r="E49" s="181"/>
      <c r="F49" s="181"/>
      <c r="G49" s="182"/>
      <c r="H49" s="182"/>
      <c r="I49" s="183">
        <v>2</v>
      </c>
      <c r="J49" s="181"/>
    </row>
    <row r="50" spans="3:11" x14ac:dyDescent="0.25">
      <c r="C50" s="180" t="s">
        <v>33</v>
      </c>
      <c r="D50" s="180"/>
      <c r="E50" s="181"/>
      <c r="F50" s="181"/>
      <c r="G50" s="182"/>
      <c r="H50" s="182"/>
      <c r="I50" s="183">
        <f>+I48+I49</f>
        <v>18</v>
      </c>
      <c r="J50" s="181"/>
    </row>
    <row r="51" spans="3:11" x14ac:dyDescent="0.25">
      <c r="C51" s="180" t="s">
        <v>34</v>
      </c>
      <c r="D51" s="180"/>
      <c r="E51" s="181"/>
      <c r="F51" s="181"/>
      <c r="G51" s="182"/>
      <c r="H51" s="182"/>
      <c r="I51" s="352">
        <f>+T26</f>
        <v>46.45</v>
      </c>
      <c r="K51" s="181" t="s">
        <v>35</v>
      </c>
    </row>
    <row r="52" spans="3:11" x14ac:dyDescent="0.25">
      <c r="C52" s="150" t="s">
        <v>36</v>
      </c>
      <c r="D52" s="150"/>
      <c r="E52" s="151"/>
      <c r="F52" s="151"/>
      <c r="G52" s="151"/>
      <c r="H52" s="151"/>
      <c r="I52" s="352">
        <v>66</v>
      </c>
      <c r="K52" s="181" t="s">
        <v>35</v>
      </c>
    </row>
  </sheetData>
  <mergeCells count="12">
    <mergeCell ref="B27:W27"/>
    <mergeCell ref="B28:B45"/>
    <mergeCell ref="B16:W20"/>
    <mergeCell ref="B23:C23"/>
    <mergeCell ref="D23:R23"/>
    <mergeCell ref="T23:T25"/>
    <mergeCell ref="U23:U26"/>
    <mergeCell ref="V23:V26"/>
    <mergeCell ref="W23:W26"/>
    <mergeCell ref="B24:D24"/>
    <mergeCell ref="B25:D25"/>
    <mergeCell ref="B26:D26"/>
  </mergeCells>
  <pageMargins left="0.7" right="0.7" top="0.75" bottom="0.75" header="0.3" footer="0.3"/>
  <pageSetup paperSize="9" scale="50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2:AD43"/>
  <sheetViews>
    <sheetView view="pageBreakPreview" topLeftCell="A21" zoomScale="70" zoomScaleNormal="70" zoomScaleSheetLayoutView="70" workbookViewId="0">
      <selection activeCell="Y30" sqref="Y30"/>
    </sheetView>
  </sheetViews>
  <sheetFormatPr baseColWidth="10" defaultRowHeight="15" x14ac:dyDescent="0.25"/>
  <cols>
    <col min="5" max="5" width="10.42578125" customWidth="1"/>
    <col min="6" max="26" width="8" customWidth="1"/>
  </cols>
  <sheetData>
    <row r="2" spans="2:30" x14ac:dyDescent="0.25">
      <c r="B2" s="149" t="s">
        <v>0</v>
      </c>
      <c r="C2" s="150"/>
      <c r="D2" s="150"/>
      <c r="E2" s="151"/>
      <c r="F2" s="151"/>
      <c r="G2" s="149" t="s">
        <v>1</v>
      </c>
      <c r="H2" s="151"/>
      <c r="I2" s="151"/>
      <c r="J2" s="151"/>
    </row>
    <row r="3" spans="2:30" x14ac:dyDescent="0.25">
      <c r="B3" s="152"/>
      <c r="C3" s="150"/>
      <c r="D3" s="150"/>
      <c r="E3" s="151"/>
      <c r="F3" s="151"/>
      <c r="G3" s="149"/>
      <c r="H3" s="151"/>
      <c r="I3" s="151"/>
      <c r="J3" s="151"/>
    </row>
    <row r="4" spans="2:30" x14ac:dyDescent="0.25">
      <c r="B4" s="154" t="s">
        <v>2</v>
      </c>
      <c r="C4" s="150"/>
      <c r="D4" s="150"/>
      <c r="E4" s="151"/>
      <c r="F4" s="151"/>
      <c r="G4" s="149">
        <v>200</v>
      </c>
      <c r="H4" s="151"/>
      <c r="I4" s="151"/>
      <c r="J4" s="151"/>
    </row>
    <row r="5" spans="2:30" x14ac:dyDescent="0.25">
      <c r="B5" s="150"/>
      <c r="C5" s="150"/>
      <c r="D5" s="150"/>
      <c r="E5" s="151"/>
      <c r="F5" s="151"/>
      <c r="G5" s="149"/>
      <c r="H5" s="151"/>
      <c r="I5" s="151"/>
      <c r="J5" s="151"/>
    </row>
    <row r="6" spans="2:30" x14ac:dyDescent="0.25">
      <c r="B6" s="150" t="s">
        <v>3</v>
      </c>
      <c r="C6" s="150"/>
      <c r="D6" s="150"/>
      <c r="E6" s="151"/>
      <c r="F6" s="151"/>
      <c r="G6" s="5" t="s">
        <v>403</v>
      </c>
      <c r="H6" s="151"/>
      <c r="I6" s="151"/>
      <c r="J6" s="151"/>
    </row>
    <row r="7" spans="2:30" x14ac:dyDescent="0.25">
      <c r="B7" s="150" t="s">
        <v>4</v>
      </c>
      <c r="C7" s="150"/>
      <c r="D7" s="150"/>
      <c r="E7" s="151"/>
      <c r="F7" s="151"/>
      <c r="G7" s="149" t="s">
        <v>5</v>
      </c>
      <c r="H7" s="151"/>
      <c r="I7" s="151"/>
      <c r="J7" s="151"/>
    </row>
    <row r="8" spans="2:30" x14ac:dyDescent="0.25">
      <c r="B8" s="150" t="s">
        <v>6</v>
      </c>
      <c r="C8" s="155"/>
      <c r="D8" s="155"/>
      <c r="E8" s="156"/>
      <c r="F8" s="151"/>
      <c r="G8" s="149">
        <v>235</v>
      </c>
      <c r="H8" s="151"/>
      <c r="I8" s="151"/>
      <c r="J8" s="151"/>
    </row>
    <row r="9" spans="2:30" x14ac:dyDescent="0.25">
      <c r="B9" s="150" t="s">
        <v>7</v>
      </c>
      <c r="C9" s="150"/>
      <c r="D9" s="150"/>
      <c r="E9" s="151"/>
      <c r="F9" s="151"/>
      <c r="G9" s="149" t="s">
        <v>107</v>
      </c>
      <c r="H9" s="151"/>
      <c r="I9" s="151"/>
      <c r="J9" s="151"/>
    </row>
    <row r="10" spans="2:30" x14ac:dyDescent="0.25">
      <c r="B10" s="150" t="s">
        <v>9</v>
      </c>
      <c r="C10" s="150"/>
      <c r="D10" s="150"/>
      <c r="E10" s="151"/>
      <c r="F10" s="151"/>
      <c r="G10" s="149">
        <v>235</v>
      </c>
      <c r="H10" s="151"/>
      <c r="I10" s="151"/>
      <c r="J10" s="151"/>
    </row>
    <row r="11" spans="2:30" x14ac:dyDescent="0.25">
      <c r="B11" s="150" t="s">
        <v>10</v>
      </c>
      <c r="C11" s="155"/>
      <c r="D11" s="155"/>
      <c r="E11" s="156"/>
      <c r="F11" s="156"/>
      <c r="G11" s="149" t="s">
        <v>11</v>
      </c>
      <c r="H11" s="151"/>
      <c r="I11" s="151"/>
      <c r="J11" s="151"/>
    </row>
    <row r="12" spans="2:30" ht="15.75" thickBot="1" x14ac:dyDescent="0.3"/>
    <row r="13" spans="2:30" ht="15" customHeight="1" x14ac:dyDescent="0.25">
      <c r="B13" s="1580" t="s">
        <v>271</v>
      </c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20"/>
      <c r="S13" s="1620"/>
      <c r="T13" s="1620"/>
      <c r="U13" s="1620"/>
      <c r="V13" s="1620"/>
      <c r="W13" s="1620"/>
      <c r="X13" s="1620"/>
      <c r="Y13" s="1620"/>
      <c r="Z13" s="1620"/>
      <c r="AA13" s="1620"/>
      <c r="AB13" s="1620"/>
      <c r="AC13" s="1620"/>
      <c r="AD13" s="1666"/>
    </row>
    <row r="14" spans="2:30" x14ac:dyDescent="0.25">
      <c r="B14" s="1581"/>
      <c r="C14" s="1667"/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7"/>
      <c r="S14" s="1667"/>
      <c r="T14" s="1667"/>
      <c r="U14" s="1667"/>
      <c r="V14" s="1667"/>
      <c r="W14" s="1667"/>
      <c r="X14" s="1667"/>
      <c r="Y14" s="1667"/>
      <c r="Z14" s="1667"/>
      <c r="AA14" s="1667"/>
      <c r="AB14" s="1667"/>
      <c r="AC14" s="1667"/>
      <c r="AD14" s="1668"/>
    </row>
    <row r="15" spans="2:30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7"/>
      <c r="X15" s="1667"/>
      <c r="Y15" s="1667"/>
      <c r="Z15" s="1667"/>
      <c r="AA15" s="1667"/>
      <c r="AB15" s="1667"/>
      <c r="AC15" s="1667"/>
      <c r="AD15" s="1668"/>
    </row>
    <row r="16" spans="2:30" s="12" customFormat="1" ht="15.75" thickBot="1" x14ac:dyDescent="0.3"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0"/>
      <c r="S16" s="1670"/>
      <c r="T16" s="1670"/>
      <c r="U16" s="1670"/>
      <c r="V16" s="1670"/>
      <c r="W16" s="1670"/>
      <c r="X16" s="1670"/>
      <c r="Y16" s="1670"/>
      <c r="Z16" s="1670"/>
      <c r="AA16" s="1670"/>
      <c r="AB16" s="1670"/>
      <c r="AC16" s="1670"/>
      <c r="AD16" s="1671"/>
    </row>
    <row r="17" spans="1:30" s="12" customFormat="1" x14ac:dyDescent="0.25">
      <c r="B17" s="30" t="s">
        <v>108</v>
      </c>
      <c r="C17" s="30"/>
      <c r="D17" s="30"/>
      <c r="E17" s="30"/>
      <c r="F17" s="283">
        <v>3.472222222222222E-3</v>
      </c>
      <c r="G17" s="283">
        <v>4.1666666666666666E-3</v>
      </c>
      <c r="H17" s="283">
        <v>2.7777777777777779E-3</v>
      </c>
      <c r="I17" s="283">
        <v>4.1666666666666666E-3</v>
      </c>
      <c r="J17" s="283">
        <v>3.472222222222222E-3</v>
      </c>
      <c r="K17" s="283">
        <v>3.472222222222222E-3</v>
      </c>
      <c r="L17" s="283">
        <v>3.472222222222222E-3</v>
      </c>
      <c r="M17" s="283">
        <v>3.472222222222222E-3</v>
      </c>
      <c r="N17" s="283">
        <v>1.0416666666666666E-2</v>
      </c>
      <c r="O17" s="283">
        <v>2.7777777777777779E-3</v>
      </c>
      <c r="P17" s="283">
        <v>2.0833333333333333E-3</v>
      </c>
      <c r="Q17" s="283">
        <v>9.0277777777777787E-3</v>
      </c>
      <c r="R17" s="283">
        <v>2.7777777777777779E-3</v>
      </c>
      <c r="S17" s="283">
        <v>4.8611111111111112E-3</v>
      </c>
      <c r="T17" s="283">
        <v>3.472222222222222E-3</v>
      </c>
      <c r="U17" s="283">
        <v>3.472222222222222E-3</v>
      </c>
      <c r="V17" s="283">
        <v>2.7777777777777779E-3</v>
      </c>
      <c r="W17" s="283">
        <v>3.472222222222222E-3</v>
      </c>
      <c r="X17" s="283">
        <v>3.472222222222222E-3</v>
      </c>
      <c r="Y17" s="283">
        <v>3.472222222222222E-3</v>
      </c>
      <c r="Z17" s="283"/>
      <c r="AA17" s="30"/>
      <c r="AB17" s="333">
        <f>SUM(F17:Y17)</f>
        <v>8.0555555555555561E-2</v>
      </c>
      <c r="AC17" s="30"/>
      <c r="AD17" s="30"/>
    </row>
    <row r="18" spans="1:30" s="12" customFormat="1" x14ac:dyDescent="0.25">
      <c r="B18" s="78" t="s">
        <v>109</v>
      </c>
      <c r="C18" s="78"/>
      <c r="D18" s="78"/>
      <c r="E18" s="78"/>
      <c r="F18" s="283">
        <v>3.472222222222222E-3</v>
      </c>
      <c r="G18" s="283">
        <v>3.472222222222222E-3</v>
      </c>
      <c r="H18" s="283">
        <v>2.7777777777777779E-3</v>
      </c>
      <c r="I18" s="283">
        <v>4.1666666666666666E-3</v>
      </c>
      <c r="J18" s="283">
        <v>3.472222222222222E-3</v>
      </c>
      <c r="K18" s="283">
        <v>3.472222222222222E-3</v>
      </c>
      <c r="L18" s="283">
        <v>3.472222222222222E-3</v>
      </c>
      <c r="M18" s="283">
        <v>3.472222222222222E-3</v>
      </c>
      <c r="N18" s="283">
        <v>8.3333333333333332E-3</v>
      </c>
      <c r="O18" s="283">
        <v>1.3888888888888889E-3</v>
      </c>
      <c r="P18" s="283">
        <v>1.3888888888888889E-3</v>
      </c>
      <c r="Q18" s="283">
        <v>6.9444444444444441E-3</v>
      </c>
      <c r="R18" s="283">
        <v>2.7777777777777779E-3</v>
      </c>
      <c r="S18" s="283">
        <v>3.472222222222222E-3</v>
      </c>
      <c r="T18" s="283">
        <v>3.472222222222222E-3</v>
      </c>
      <c r="U18" s="283">
        <v>3.472222222222222E-3</v>
      </c>
      <c r="V18" s="283">
        <v>2.7777777777777779E-3</v>
      </c>
      <c r="W18" s="283">
        <v>3.472222222222222E-3</v>
      </c>
      <c r="X18" s="283">
        <v>3.472222222222222E-3</v>
      </c>
      <c r="Y18" s="283">
        <v>3.472222222222222E-3</v>
      </c>
      <c r="Z18" s="283"/>
      <c r="AA18" s="78"/>
      <c r="AB18" s="77">
        <f>SUM(F18:Y18)</f>
        <v>7.2222222222222229E-2</v>
      </c>
      <c r="AC18" s="78"/>
    </row>
    <row r="19" spans="1:30" s="12" customFormat="1" ht="15.75" thickBot="1" x14ac:dyDescent="0.3">
      <c r="B19" s="78"/>
      <c r="C19" s="78"/>
      <c r="D19" s="78"/>
      <c r="E19" s="77">
        <v>6.25E-2</v>
      </c>
      <c r="F19" s="77"/>
      <c r="G19" s="77"/>
      <c r="H19" s="77"/>
      <c r="I19" s="77"/>
      <c r="J19" s="77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77"/>
      <c r="Y19" s="77"/>
      <c r="Z19" s="77"/>
      <c r="AA19" s="78"/>
      <c r="AB19" s="77"/>
      <c r="AC19" s="78"/>
    </row>
    <row r="20" spans="1:30" ht="15.75" thickBot="1" x14ac:dyDescent="0.3">
      <c r="B20" s="1574" t="s">
        <v>12</v>
      </c>
      <c r="C20" s="1575"/>
      <c r="D20" s="595"/>
      <c r="E20" s="265" t="s">
        <v>12</v>
      </c>
      <c r="F20" s="1574" t="s">
        <v>13</v>
      </c>
      <c r="G20" s="1575"/>
      <c r="H20" s="1575"/>
      <c r="I20" s="1575"/>
      <c r="J20" s="1575"/>
      <c r="K20" s="1575"/>
      <c r="L20" s="1575"/>
      <c r="M20" s="1575"/>
      <c r="N20" s="1575"/>
      <c r="O20" s="1575"/>
      <c r="P20" s="1575"/>
      <c r="Q20" s="1575"/>
      <c r="R20" s="1575"/>
      <c r="S20" s="1575"/>
      <c r="T20" s="1575"/>
      <c r="U20" s="1575"/>
      <c r="V20" s="1575"/>
      <c r="W20" s="1575"/>
      <c r="X20" s="1575"/>
      <c r="Y20" s="1575"/>
      <c r="Z20" s="595"/>
      <c r="AA20" s="380"/>
      <c r="AB20" s="381"/>
      <c r="AC20" s="381"/>
      <c r="AD20" s="382"/>
    </row>
    <row r="21" spans="1:30" ht="123" customHeight="1" thickBot="1" x14ac:dyDescent="0.3">
      <c r="B21" s="1669" t="s">
        <v>15</v>
      </c>
      <c r="C21" s="1667"/>
      <c r="D21" s="510" t="s">
        <v>322</v>
      </c>
      <c r="E21" s="549" t="s">
        <v>298</v>
      </c>
      <c r="F21" s="550" t="s">
        <v>111</v>
      </c>
      <c r="G21" s="550" t="s">
        <v>112</v>
      </c>
      <c r="H21" s="550" t="s">
        <v>113</v>
      </c>
      <c r="I21" s="550" t="s">
        <v>114</v>
      </c>
      <c r="J21" s="550" t="s">
        <v>115</v>
      </c>
      <c r="K21" s="550" t="s">
        <v>80</v>
      </c>
      <c r="L21" s="550" t="s">
        <v>116</v>
      </c>
      <c r="M21" s="551" t="s">
        <v>20</v>
      </c>
      <c r="N21" s="551" t="s">
        <v>89</v>
      </c>
      <c r="O21" s="551" t="s">
        <v>83</v>
      </c>
      <c r="P21" s="551" t="s">
        <v>53</v>
      </c>
      <c r="Q21" s="551" t="s">
        <v>20</v>
      </c>
      <c r="R21" s="551" t="s">
        <v>81</v>
      </c>
      <c r="S21" s="551" t="s">
        <v>80</v>
      </c>
      <c r="T21" s="551" t="s">
        <v>79</v>
      </c>
      <c r="U21" s="550" t="s">
        <v>114</v>
      </c>
      <c r="V21" s="550" t="s">
        <v>113</v>
      </c>
      <c r="W21" s="550" t="s">
        <v>112</v>
      </c>
      <c r="X21" s="550" t="s">
        <v>111</v>
      </c>
      <c r="Y21" s="549" t="s">
        <v>299</v>
      </c>
      <c r="Z21" s="594" t="s">
        <v>323</v>
      </c>
      <c r="AA21" s="1577" t="s">
        <v>24</v>
      </c>
      <c r="AB21" s="1577" t="s">
        <v>25</v>
      </c>
      <c r="AC21" s="1577" t="s">
        <v>26</v>
      </c>
      <c r="AD21" s="1577" t="s">
        <v>27</v>
      </c>
    </row>
    <row r="22" spans="1:30" s="1" customFormat="1" ht="33.75" customHeight="1" thickBot="1" x14ac:dyDescent="0.3">
      <c r="B22" s="1585" t="s">
        <v>28</v>
      </c>
      <c r="C22" s="1586"/>
      <c r="D22" s="1749"/>
      <c r="E22" s="385">
        <v>0</v>
      </c>
      <c r="F22" s="338">
        <v>0</v>
      </c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  <c r="O22" s="338">
        <v>1</v>
      </c>
      <c r="P22" s="338">
        <v>0</v>
      </c>
      <c r="Q22" s="338">
        <v>0</v>
      </c>
      <c r="R22" s="338">
        <v>0</v>
      </c>
      <c r="S22" s="338">
        <v>0</v>
      </c>
      <c r="T22" s="338">
        <v>0</v>
      </c>
      <c r="U22" s="338">
        <v>0</v>
      </c>
      <c r="V22" s="338">
        <v>0</v>
      </c>
      <c r="W22" s="338">
        <v>0</v>
      </c>
      <c r="X22" s="338">
        <v>0</v>
      </c>
      <c r="Y22" s="386">
        <v>0</v>
      </c>
      <c r="Z22" s="637"/>
      <c r="AA22" s="1579"/>
      <c r="AB22" s="1578"/>
      <c r="AC22" s="1578"/>
      <c r="AD22" s="1578"/>
    </row>
    <row r="23" spans="1:30" s="1" customFormat="1" ht="51.75" customHeight="1" thickBot="1" x14ac:dyDescent="0.3">
      <c r="B23" s="1582" t="s">
        <v>29</v>
      </c>
      <c r="C23" s="1583"/>
      <c r="D23" s="1750"/>
      <c r="E23" s="163">
        <f>F22+E22</f>
        <v>0</v>
      </c>
      <c r="F23" s="340">
        <f t="shared" ref="F23:X23" si="0">G22+F22</f>
        <v>0</v>
      </c>
      <c r="G23" s="340">
        <f>H22+G22</f>
        <v>0</v>
      </c>
      <c r="H23" s="340">
        <f t="shared" si="0"/>
        <v>0</v>
      </c>
      <c r="I23" s="340">
        <f t="shared" si="0"/>
        <v>0</v>
      </c>
      <c r="J23" s="340">
        <f t="shared" si="0"/>
        <v>0</v>
      </c>
      <c r="K23" s="340">
        <f t="shared" si="0"/>
        <v>0</v>
      </c>
      <c r="L23" s="340">
        <f t="shared" si="0"/>
        <v>0</v>
      </c>
      <c r="M23" s="340">
        <f t="shared" si="0"/>
        <v>0</v>
      </c>
      <c r="N23" s="340">
        <f>P22+N22</f>
        <v>0</v>
      </c>
      <c r="O23" s="340">
        <f>Q22+O22</f>
        <v>1</v>
      </c>
      <c r="P23" s="340">
        <f t="shared" si="0"/>
        <v>0</v>
      </c>
      <c r="Q23" s="340">
        <f t="shared" si="0"/>
        <v>0</v>
      </c>
      <c r="R23" s="340">
        <f t="shared" si="0"/>
        <v>0</v>
      </c>
      <c r="S23" s="340">
        <f t="shared" si="0"/>
        <v>0</v>
      </c>
      <c r="T23" s="340">
        <f t="shared" si="0"/>
        <v>0</v>
      </c>
      <c r="U23" s="340">
        <f t="shared" si="0"/>
        <v>0</v>
      </c>
      <c r="V23" s="340">
        <f>W22+V22</f>
        <v>0</v>
      </c>
      <c r="W23" s="340">
        <f t="shared" si="0"/>
        <v>0</v>
      </c>
      <c r="X23" s="340">
        <f t="shared" si="0"/>
        <v>0</v>
      </c>
      <c r="Y23" s="341">
        <f>AA22+Y22</f>
        <v>0</v>
      </c>
      <c r="Z23" s="638"/>
      <c r="AA23" s="342">
        <v>51.91</v>
      </c>
      <c r="AB23" s="1578"/>
      <c r="AC23" s="1578"/>
      <c r="AD23" s="1578"/>
    </row>
    <row r="24" spans="1:30" ht="15" customHeight="1" x14ac:dyDescent="0.25">
      <c r="B24" s="1522" t="s">
        <v>30</v>
      </c>
      <c r="C24" s="552">
        <v>1</v>
      </c>
      <c r="D24" s="309">
        <f>+E24-A26</f>
        <v>0.2395833333333334</v>
      </c>
      <c r="E24" s="310">
        <v>0.26041666666666674</v>
      </c>
      <c r="F24" s="62">
        <f>+E24+$F$18</f>
        <v>0.26388888888888895</v>
      </c>
      <c r="G24" s="62">
        <f>+F24+$G$18</f>
        <v>0.26736111111111116</v>
      </c>
      <c r="H24" s="62">
        <f>+G24+$H$18</f>
        <v>0.27013888888888893</v>
      </c>
      <c r="I24" s="62">
        <f>+H24+$I$18</f>
        <v>0.27430555555555558</v>
      </c>
      <c r="J24" s="62">
        <f>+I24+$J$18</f>
        <v>0.27777777777777779</v>
      </c>
      <c r="K24" s="62">
        <f>+J24+$K$18</f>
        <v>0.28125</v>
      </c>
      <c r="L24" s="62">
        <f>+K24+$L$18</f>
        <v>0.28472222222222221</v>
      </c>
      <c r="M24" s="62">
        <f>+L24+$M$18</f>
        <v>0.28819444444444442</v>
      </c>
      <c r="N24" s="62">
        <f>+M24+$N$18</f>
        <v>0.29652777777777778</v>
      </c>
      <c r="O24" s="62">
        <f>+N24+$O$18</f>
        <v>0.29791666666666666</v>
      </c>
      <c r="P24" s="62">
        <f>+O24+$P$18</f>
        <v>0.29930555555555555</v>
      </c>
      <c r="Q24" s="62">
        <f>+P24+$Q$18</f>
        <v>0.30624999999999997</v>
      </c>
      <c r="R24" s="62">
        <f>+Q24+$R$18</f>
        <v>0.30902777777777773</v>
      </c>
      <c r="S24" s="62">
        <f>+R24+$S$18</f>
        <v>0.31249999999999994</v>
      </c>
      <c r="T24" s="62">
        <f>+S24+$T$18</f>
        <v>0.31597222222222215</v>
      </c>
      <c r="U24" s="62">
        <f>+T24+$U$18</f>
        <v>0.31944444444444436</v>
      </c>
      <c r="V24" s="62">
        <f>+U24+$V$18</f>
        <v>0.32222222222222213</v>
      </c>
      <c r="W24" s="62">
        <f>+V24+$W$18</f>
        <v>0.32569444444444434</v>
      </c>
      <c r="X24" s="62">
        <f>+W24+$X$18</f>
        <v>0.32916666666666655</v>
      </c>
      <c r="Y24" s="166">
        <f>+X24+$Y$18</f>
        <v>0.33263888888888876</v>
      </c>
      <c r="Z24" s="571"/>
      <c r="AA24" s="387">
        <f>+AA23</f>
        <v>51.91</v>
      </c>
      <c r="AB24" s="80">
        <f t="shared" ref="AB24:AB35" si="1">+Y24-E24</f>
        <v>7.2222222222222021E-2</v>
      </c>
      <c r="AC24" s="33">
        <f>60*$AA$24/(AB24*60*24)</f>
        <v>29.948076923077004</v>
      </c>
      <c r="AD24" s="79"/>
    </row>
    <row r="25" spans="1:30" x14ac:dyDescent="0.25">
      <c r="B25" s="1523"/>
      <c r="C25" s="553">
        <v>2</v>
      </c>
      <c r="D25" s="311">
        <f>+E25-A26</f>
        <v>0.29444444444444451</v>
      </c>
      <c r="E25" s="312">
        <v>0.31527777777777782</v>
      </c>
      <c r="F25" s="65">
        <f>+E25+$F$17</f>
        <v>0.31875000000000003</v>
      </c>
      <c r="G25" s="65">
        <f>+F25+$G$17</f>
        <v>0.32291666666666669</v>
      </c>
      <c r="H25" s="65">
        <f t="shared" ref="H25:H34" si="2">+G25+$H$17</f>
        <v>0.32569444444444445</v>
      </c>
      <c r="I25" s="65">
        <f>+H25+$I$17</f>
        <v>0.3298611111111111</v>
      </c>
      <c r="J25" s="65">
        <f>+I25+$J$17</f>
        <v>0.33333333333333331</v>
      </c>
      <c r="K25" s="65">
        <f>+J25+$K$17</f>
        <v>0.33680555555555552</v>
      </c>
      <c r="L25" s="65">
        <f>+K25+$L$17</f>
        <v>0.34027777777777773</v>
      </c>
      <c r="M25" s="65">
        <f>+L25+$M$17</f>
        <v>0.34374999999999994</v>
      </c>
      <c r="N25" s="65">
        <f>+M25+$N$17</f>
        <v>0.35416666666666663</v>
      </c>
      <c r="O25" s="65">
        <f>+N25+$O$17</f>
        <v>0.3569444444444444</v>
      </c>
      <c r="P25" s="65">
        <f>+O25+$P$17</f>
        <v>0.35902777777777772</v>
      </c>
      <c r="Q25" s="65">
        <f>+P25+$Q$17</f>
        <v>0.36805555555555552</v>
      </c>
      <c r="R25" s="65">
        <f>+Q25+$R$17</f>
        <v>0.37083333333333329</v>
      </c>
      <c r="S25" s="65">
        <f>+R25+$S$17</f>
        <v>0.37569444444444439</v>
      </c>
      <c r="T25" s="65">
        <f>+S25+$T$17</f>
        <v>0.3791666666666666</v>
      </c>
      <c r="U25" s="65">
        <f>+T25+$U$17</f>
        <v>0.38263888888888881</v>
      </c>
      <c r="V25" s="65">
        <f>+U25+$V$17</f>
        <v>0.38541666666666657</v>
      </c>
      <c r="W25" s="65">
        <f t="shared" ref="W25:W34" si="3">+V25+$W$17</f>
        <v>0.38888888888888878</v>
      </c>
      <c r="X25" s="65">
        <f>+W25+$X$17</f>
        <v>0.39236111111111099</v>
      </c>
      <c r="Y25" s="173">
        <f>+X25+$Y$17</f>
        <v>0.3958333333333332</v>
      </c>
      <c r="Z25" s="344"/>
      <c r="AA25" s="388">
        <f>+AA23</f>
        <v>51.91</v>
      </c>
      <c r="AB25" s="38">
        <f t="shared" si="1"/>
        <v>8.055555555555538E-2</v>
      </c>
      <c r="AC25" s="37">
        <f t="shared" ref="AC25:AC35" si="4">60*$AA$24/(AB25*60*24)</f>
        <v>26.850000000000055</v>
      </c>
      <c r="AD25" s="38">
        <f t="shared" ref="AD25:AD35" si="5">+E25-E24</f>
        <v>5.4861111111111083E-2</v>
      </c>
    </row>
    <row r="26" spans="1:30" x14ac:dyDescent="0.25">
      <c r="A26" s="54">
        <v>2.0833333333333332E-2</v>
      </c>
      <c r="B26" s="1523"/>
      <c r="C26" s="553">
        <v>3</v>
      </c>
      <c r="D26" s="306"/>
      <c r="E26" s="312">
        <v>0.37777777777777782</v>
      </c>
      <c r="F26" s="65">
        <f t="shared" ref="F26:F35" si="6">+E26+$F$17</f>
        <v>0.38125000000000003</v>
      </c>
      <c r="G26" s="65">
        <f t="shared" ref="G26:G34" si="7">+F26+$G$17</f>
        <v>0.38541666666666669</v>
      </c>
      <c r="H26" s="65">
        <f t="shared" si="2"/>
        <v>0.38819444444444445</v>
      </c>
      <c r="I26" s="65">
        <f t="shared" ref="I26:I34" si="8">+H26+$I$17</f>
        <v>0.3923611111111111</v>
      </c>
      <c r="J26" s="65">
        <f t="shared" ref="J26:J34" si="9">+I26+$J$17</f>
        <v>0.39583333333333331</v>
      </c>
      <c r="K26" s="65">
        <f t="shared" ref="K26:K34" si="10">+J26+$K$17</f>
        <v>0.39930555555555552</v>
      </c>
      <c r="L26" s="65">
        <f t="shared" ref="L26:L34" si="11">+K26+$L$17</f>
        <v>0.40277777777777773</v>
      </c>
      <c r="M26" s="65">
        <f t="shared" ref="M26:M34" si="12">+L26+$M$17</f>
        <v>0.40624999999999994</v>
      </c>
      <c r="N26" s="65">
        <f t="shared" ref="N26:N34" si="13">+M26+$N$17</f>
        <v>0.41666666666666663</v>
      </c>
      <c r="O26" s="65">
        <f t="shared" ref="O26:O34" si="14">+N26+$O$17</f>
        <v>0.4194444444444444</v>
      </c>
      <c r="P26" s="65">
        <f t="shared" ref="P26:P34" si="15">+O26+$P$17</f>
        <v>0.42152777777777772</v>
      </c>
      <c r="Q26" s="65">
        <f t="shared" ref="Q26:Q34" si="16">+P26+$Q$17</f>
        <v>0.43055555555555552</v>
      </c>
      <c r="R26" s="65">
        <f t="shared" ref="R26:R34" si="17">+Q26+$R$17</f>
        <v>0.43333333333333329</v>
      </c>
      <c r="S26" s="65">
        <f t="shared" ref="S26:S34" si="18">+R26+$S$17</f>
        <v>0.43819444444444439</v>
      </c>
      <c r="T26" s="65">
        <f t="shared" ref="T26:T34" si="19">+S26+$T$17</f>
        <v>0.4416666666666666</v>
      </c>
      <c r="U26" s="65">
        <f t="shared" ref="U26:U34" si="20">+T26+$U$17</f>
        <v>0.44513888888888881</v>
      </c>
      <c r="V26" s="65">
        <f t="shared" ref="V26:V34" si="21">+U26+$V$17</f>
        <v>0.44791666666666657</v>
      </c>
      <c r="W26" s="65">
        <f t="shared" si="3"/>
        <v>0.45138888888888878</v>
      </c>
      <c r="X26" s="65">
        <f t="shared" ref="X26:X34" si="22">+W26+$X$17</f>
        <v>0.45486111111111099</v>
      </c>
      <c r="Y26" s="173">
        <f t="shared" ref="Y26:Y34" si="23">+X26+$Y$17</f>
        <v>0.4583333333333332</v>
      </c>
      <c r="Z26" s="344"/>
      <c r="AA26" s="388">
        <f t="shared" ref="AA26:AA35" si="24">+AA24</f>
        <v>51.91</v>
      </c>
      <c r="AB26" s="38">
        <f t="shared" si="1"/>
        <v>8.055555555555538E-2</v>
      </c>
      <c r="AC26" s="37">
        <f t="shared" si="4"/>
        <v>26.850000000000055</v>
      </c>
      <c r="AD26" s="38">
        <f t="shared" si="5"/>
        <v>6.25E-2</v>
      </c>
    </row>
    <row r="27" spans="1:30" x14ac:dyDescent="0.25">
      <c r="B27" s="1523"/>
      <c r="C27" s="553">
        <v>4</v>
      </c>
      <c r="D27" s="306"/>
      <c r="E27" s="312">
        <v>0.45277777777777789</v>
      </c>
      <c r="F27" s="65">
        <f t="shared" si="6"/>
        <v>0.4562500000000001</v>
      </c>
      <c r="G27" s="65">
        <f t="shared" si="7"/>
        <v>0.46041666666666675</v>
      </c>
      <c r="H27" s="65">
        <f t="shared" si="2"/>
        <v>0.46319444444444452</v>
      </c>
      <c r="I27" s="65">
        <f t="shared" si="8"/>
        <v>0.46736111111111117</v>
      </c>
      <c r="J27" s="65">
        <f t="shared" si="9"/>
        <v>0.47083333333333338</v>
      </c>
      <c r="K27" s="65">
        <f t="shared" si="10"/>
        <v>0.47430555555555559</v>
      </c>
      <c r="L27" s="65">
        <f t="shared" si="11"/>
        <v>0.4777777777777778</v>
      </c>
      <c r="M27" s="65">
        <f t="shared" si="12"/>
        <v>0.48125000000000001</v>
      </c>
      <c r="N27" s="65">
        <f t="shared" si="13"/>
        <v>0.4916666666666667</v>
      </c>
      <c r="O27" s="65">
        <f t="shared" si="14"/>
        <v>0.49444444444444446</v>
      </c>
      <c r="P27" s="65">
        <f t="shared" si="15"/>
        <v>0.49652777777777779</v>
      </c>
      <c r="Q27" s="65">
        <f t="shared" si="16"/>
        <v>0.50555555555555554</v>
      </c>
      <c r="R27" s="65">
        <f t="shared" si="17"/>
        <v>0.5083333333333333</v>
      </c>
      <c r="S27" s="65">
        <f t="shared" si="18"/>
        <v>0.5131944444444444</v>
      </c>
      <c r="T27" s="65">
        <f t="shared" si="19"/>
        <v>0.51666666666666661</v>
      </c>
      <c r="U27" s="65">
        <f t="shared" si="20"/>
        <v>0.52013888888888882</v>
      </c>
      <c r="V27" s="65">
        <f t="shared" si="21"/>
        <v>0.52291666666666659</v>
      </c>
      <c r="W27" s="65">
        <f t="shared" si="3"/>
        <v>0.5263888888888888</v>
      </c>
      <c r="X27" s="65">
        <f t="shared" si="22"/>
        <v>0.52986111111111101</v>
      </c>
      <c r="Y27" s="173">
        <f t="shared" si="23"/>
        <v>0.53333333333333321</v>
      </c>
      <c r="Z27" s="344"/>
      <c r="AA27" s="388">
        <f t="shared" si="24"/>
        <v>51.91</v>
      </c>
      <c r="AB27" s="38">
        <f t="shared" si="1"/>
        <v>8.0555555555555325E-2</v>
      </c>
      <c r="AC27" s="37">
        <f t="shared" si="4"/>
        <v>26.850000000000076</v>
      </c>
      <c r="AD27" s="38">
        <f t="shared" si="5"/>
        <v>7.5000000000000067E-2</v>
      </c>
    </row>
    <row r="28" spans="1:30" x14ac:dyDescent="0.25">
      <c r="B28" s="1523"/>
      <c r="C28" s="553">
        <v>5</v>
      </c>
      <c r="D28" s="306"/>
      <c r="E28" s="312">
        <v>0.50277777777777777</v>
      </c>
      <c r="F28" s="65">
        <f t="shared" si="6"/>
        <v>0.50624999999999998</v>
      </c>
      <c r="G28" s="65">
        <f t="shared" si="7"/>
        <v>0.51041666666666663</v>
      </c>
      <c r="H28" s="65">
        <f t="shared" si="2"/>
        <v>0.5131944444444444</v>
      </c>
      <c r="I28" s="65">
        <f t="shared" si="8"/>
        <v>0.51736111111111105</v>
      </c>
      <c r="J28" s="65">
        <f t="shared" si="9"/>
        <v>0.52083333333333326</v>
      </c>
      <c r="K28" s="65">
        <f t="shared" si="10"/>
        <v>0.52430555555555547</v>
      </c>
      <c r="L28" s="65">
        <f t="shared" si="11"/>
        <v>0.52777777777777768</v>
      </c>
      <c r="M28" s="65">
        <f t="shared" si="12"/>
        <v>0.53124999999999989</v>
      </c>
      <c r="N28" s="65">
        <f t="shared" si="13"/>
        <v>0.54166666666666652</v>
      </c>
      <c r="O28" s="65">
        <f t="shared" si="14"/>
        <v>0.54444444444444429</v>
      </c>
      <c r="P28" s="65">
        <f t="shared" si="15"/>
        <v>0.54652777777777761</v>
      </c>
      <c r="Q28" s="65">
        <f t="shared" si="16"/>
        <v>0.55555555555555536</v>
      </c>
      <c r="R28" s="65">
        <f t="shared" si="17"/>
        <v>0.55833333333333313</v>
      </c>
      <c r="S28" s="65">
        <f t="shared" si="18"/>
        <v>0.56319444444444422</v>
      </c>
      <c r="T28" s="65">
        <f t="shared" si="19"/>
        <v>0.56666666666666643</v>
      </c>
      <c r="U28" s="65">
        <f t="shared" si="20"/>
        <v>0.57013888888888864</v>
      </c>
      <c r="V28" s="65">
        <f t="shared" si="21"/>
        <v>0.57291666666666641</v>
      </c>
      <c r="W28" s="65">
        <f t="shared" si="3"/>
        <v>0.57638888888888862</v>
      </c>
      <c r="X28" s="65">
        <f t="shared" si="22"/>
        <v>0.57986111111111083</v>
      </c>
      <c r="Y28" s="173">
        <f t="shared" si="23"/>
        <v>0.58333333333333304</v>
      </c>
      <c r="Z28" s="344"/>
      <c r="AA28" s="388">
        <f t="shared" si="24"/>
        <v>51.91</v>
      </c>
      <c r="AB28" s="38">
        <f t="shared" si="1"/>
        <v>8.0555555555555269E-2</v>
      </c>
      <c r="AC28" s="37">
        <f t="shared" si="4"/>
        <v>26.850000000000094</v>
      </c>
      <c r="AD28" s="38">
        <f t="shared" si="5"/>
        <v>4.9999999999999878E-2</v>
      </c>
    </row>
    <row r="29" spans="1:30" x14ac:dyDescent="0.25">
      <c r="B29" s="1523"/>
      <c r="C29" s="553">
        <v>6</v>
      </c>
      <c r="D29" s="306"/>
      <c r="E29" s="312">
        <v>0.56527777777777777</v>
      </c>
      <c r="F29" s="65">
        <f t="shared" si="6"/>
        <v>0.56874999999999998</v>
      </c>
      <c r="G29" s="65">
        <f t="shared" si="7"/>
        <v>0.57291666666666663</v>
      </c>
      <c r="H29" s="65">
        <f t="shared" si="2"/>
        <v>0.5756944444444444</v>
      </c>
      <c r="I29" s="65">
        <f t="shared" si="8"/>
        <v>0.57986111111111105</v>
      </c>
      <c r="J29" s="65">
        <f t="shared" si="9"/>
        <v>0.58333333333333326</v>
      </c>
      <c r="K29" s="65">
        <f t="shared" si="10"/>
        <v>0.58680555555555547</v>
      </c>
      <c r="L29" s="65">
        <f t="shared" si="11"/>
        <v>0.59027777777777768</v>
      </c>
      <c r="M29" s="65">
        <f t="shared" si="12"/>
        <v>0.59374999999999989</v>
      </c>
      <c r="N29" s="65">
        <f t="shared" si="13"/>
        <v>0.60416666666666652</v>
      </c>
      <c r="O29" s="65">
        <f t="shared" si="14"/>
        <v>0.60694444444444429</v>
      </c>
      <c r="P29" s="65">
        <f t="shared" si="15"/>
        <v>0.60902777777777761</v>
      </c>
      <c r="Q29" s="65">
        <f t="shared" si="16"/>
        <v>0.61805555555555536</v>
      </c>
      <c r="R29" s="65">
        <f t="shared" si="17"/>
        <v>0.62083333333333313</v>
      </c>
      <c r="S29" s="65">
        <f t="shared" si="18"/>
        <v>0.62569444444444422</v>
      </c>
      <c r="T29" s="65">
        <f t="shared" si="19"/>
        <v>0.62916666666666643</v>
      </c>
      <c r="U29" s="65">
        <f t="shared" si="20"/>
        <v>0.63263888888888864</v>
      </c>
      <c r="V29" s="65">
        <f t="shared" si="21"/>
        <v>0.63541666666666641</v>
      </c>
      <c r="W29" s="65">
        <f t="shared" si="3"/>
        <v>0.63888888888888862</v>
      </c>
      <c r="X29" s="65">
        <f t="shared" si="22"/>
        <v>0.64236111111111083</v>
      </c>
      <c r="Y29" s="173">
        <f t="shared" si="23"/>
        <v>0.64583333333333304</v>
      </c>
      <c r="Z29" s="344"/>
      <c r="AA29" s="388">
        <f t="shared" si="24"/>
        <v>51.91</v>
      </c>
      <c r="AB29" s="38">
        <f t="shared" si="1"/>
        <v>8.0555555555555269E-2</v>
      </c>
      <c r="AC29" s="37">
        <f t="shared" si="4"/>
        <v>26.850000000000094</v>
      </c>
      <c r="AD29" s="38">
        <f t="shared" si="5"/>
        <v>6.25E-2</v>
      </c>
    </row>
    <row r="30" spans="1:30" x14ac:dyDescent="0.25">
      <c r="B30" s="1523"/>
      <c r="C30" s="553">
        <v>7</v>
      </c>
      <c r="D30" s="306"/>
      <c r="E30" s="312">
        <v>0.62777777777777777</v>
      </c>
      <c r="F30" s="65">
        <f t="shared" si="6"/>
        <v>0.63124999999999998</v>
      </c>
      <c r="G30" s="65">
        <f t="shared" si="7"/>
        <v>0.63541666666666663</v>
      </c>
      <c r="H30" s="65">
        <f t="shared" si="2"/>
        <v>0.6381944444444444</v>
      </c>
      <c r="I30" s="65">
        <f t="shared" si="8"/>
        <v>0.64236111111111105</v>
      </c>
      <c r="J30" s="65">
        <f t="shared" si="9"/>
        <v>0.64583333333333326</v>
      </c>
      <c r="K30" s="65">
        <f t="shared" si="10"/>
        <v>0.64930555555555547</v>
      </c>
      <c r="L30" s="65">
        <f t="shared" si="11"/>
        <v>0.65277777777777768</v>
      </c>
      <c r="M30" s="65">
        <f t="shared" si="12"/>
        <v>0.65624999999999989</v>
      </c>
      <c r="N30" s="65">
        <f t="shared" si="13"/>
        <v>0.66666666666666652</v>
      </c>
      <c r="O30" s="65">
        <f t="shared" si="14"/>
        <v>0.66944444444444429</v>
      </c>
      <c r="P30" s="65">
        <f t="shared" si="15"/>
        <v>0.67152777777777761</v>
      </c>
      <c r="Q30" s="65">
        <f t="shared" si="16"/>
        <v>0.68055555555555536</v>
      </c>
      <c r="R30" s="65">
        <f t="shared" si="17"/>
        <v>0.68333333333333313</v>
      </c>
      <c r="S30" s="65">
        <f t="shared" si="18"/>
        <v>0.68819444444444422</v>
      </c>
      <c r="T30" s="65">
        <f t="shared" si="19"/>
        <v>0.69166666666666643</v>
      </c>
      <c r="U30" s="65">
        <f t="shared" si="20"/>
        <v>0.69513888888888864</v>
      </c>
      <c r="V30" s="65">
        <f t="shared" si="21"/>
        <v>0.69791666666666641</v>
      </c>
      <c r="W30" s="65">
        <f t="shared" si="3"/>
        <v>0.70138888888888862</v>
      </c>
      <c r="X30" s="65">
        <f t="shared" si="22"/>
        <v>0.70486111111111083</v>
      </c>
      <c r="Y30" s="173">
        <f t="shared" si="23"/>
        <v>0.70833333333333304</v>
      </c>
      <c r="Z30" s="344"/>
      <c r="AA30" s="388">
        <f t="shared" si="24"/>
        <v>51.91</v>
      </c>
      <c r="AB30" s="38">
        <f t="shared" si="1"/>
        <v>8.0555555555555269E-2</v>
      </c>
      <c r="AC30" s="37">
        <f t="shared" si="4"/>
        <v>26.850000000000094</v>
      </c>
      <c r="AD30" s="38">
        <f t="shared" si="5"/>
        <v>6.25E-2</v>
      </c>
    </row>
    <row r="31" spans="1:30" x14ac:dyDescent="0.25">
      <c r="B31" s="1523"/>
      <c r="C31" s="553">
        <v>8</v>
      </c>
      <c r="D31" s="306"/>
      <c r="E31" s="312">
        <v>0.68541666666666667</v>
      </c>
      <c r="F31" s="65">
        <f t="shared" si="6"/>
        <v>0.68888888888888888</v>
      </c>
      <c r="G31" s="65">
        <f t="shared" si="7"/>
        <v>0.69305555555555554</v>
      </c>
      <c r="H31" s="65">
        <f t="shared" si="2"/>
        <v>0.6958333333333333</v>
      </c>
      <c r="I31" s="65">
        <f t="shared" si="8"/>
        <v>0.7</v>
      </c>
      <c r="J31" s="65">
        <f t="shared" si="9"/>
        <v>0.70347222222222217</v>
      </c>
      <c r="K31" s="65">
        <f t="shared" si="10"/>
        <v>0.70694444444444438</v>
      </c>
      <c r="L31" s="65">
        <f t="shared" si="11"/>
        <v>0.71041666666666659</v>
      </c>
      <c r="M31" s="65">
        <f t="shared" si="12"/>
        <v>0.7138888888888888</v>
      </c>
      <c r="N31" s="65">
        <f t="shared" si="13"/>
        <v>0.72430555555555542</v>
      </c>
      <c r="O31" s="65">
        <f t="shared" si="14"/>
        <v>0.72708333333333319</v>
      </c>
      <c r="P31" s="65">
        <f t="shared" si="15"/>
        <v>0.72916666666666652</v>
      </c>
      <c r="Q31" s="65">
        <f t="shared" si="16"/>
        <v>0.73819444444444426</v>
      </c>
      <c r="R31" s="65">
        <f t="shared" si="17"/>
        <v>0.74097222222222203</v>
      </c>
      <c r="S31" s="65">
        <f t="shared" si="18"/>
        <v>0.74583333333333313</v>
      </c>
      <c r="T31" s="65">
        <f t="shared" si="19"/>
        <v>0.74930555555555534</v>
      </c>
      <c r="U31" s="65">
        <f t="shared" si="20"/>
        <v>0.75277777777777755</v>
      </c>
      <c r="V31" s="65">
        <f t="shared" si="21"/>
        <v>0.75555555555555531</v>
      </c>
      <c r="W31" s="65">
        <f t="shared" si="3"/>
        <v>0.75902777777777752</v>
      </c>
      <c r="X31" s="65">
        <f t="shared" si="22"/>
        <v>0.76249999999999973</v>
      </c>
      <c r="Y31" s="173">
        <f t="shared" si="23"/>
        <v>0.76597222222222194</v>
      </c>
      <c r="Z31" s="344"/>
      <c r="AA31" s="388">
        <f t="shared" si="24"/>
        <v>51.91</v>
      </c>
      <c r="AB31" s="38">
        <f t="shared" si="1"/>
        <v>8.0555555555555269E-2</v>
      </c>
      <c r="AC31" s="37">
        <f t="shared" si="4"/>
        <v>26.850000000000094</v>
      </c>
      <c r="AD31" s="38">
        <f t="shared" si="5"/>
        <v>5.7638888888888906E-2</v>
      </c>
    </row>
    <row r="32" spans="1:30" x14ac:dyDescent="0.25">
      <c r="B32" s="1523"/>
      <c r="C32" s="553">
        <v>9</v>
      </c>
      <c r="D32" s="306"/>
      <c r="E32" s="312">
        <v>0.73194444444444451</v>
      </c>
      <c r="F32" s="65">
        <f t="shared" si="6"/>
        <v>0.73541666666666672</v>
      </c>
      <c r="G32" s="65">
        <f t="shared" si="7"/>
        <v>0.73958333333333337</v>
      </c>
      <c r="H32" s="65">
        <f t="shared" si="2"/>
        <v>0.74236111111111114</v>
      </c>
      <c r="I32" s="65">
        <f t="shared" si="8"/>
        <v>0.74652777777777779</v>
      </c>
      <c r="J32" s="65">
        <f t="shared" si="9"/>
        <v>0.75</v>
      </c>
      <c r="K32" s="65">
        <f t="shared" si="10"/>
        <v>0.75347222222222221</v>
      </c>
      <c r="L32" s="65">
        <f t="shared" si="11"/>
        <v>0.75694444444444442</v>
      </c>
      <c r="M32" s="65">
        <f t="shared" si="12"/>
        <v>0.76041666666666663</v>
      </c>
      <c r="N32" s="65">
        <f t="shared" si="13"/>
        <v>0.77083333333333326</v>
      </c>
      <c r="O32" s="65">
        <f t="shared" si="14"/>
        <v>0.77361111111111103</v>
      </c>
      <c r="P32" s="65">
        <f t="shared" si="15"/>
        <v>0.77569444444444435</v>
      </c>
      <c r="Q32" s="65">
        <f t="shared" si="16"/>
        <v>0.7847222222222221</v>
      </c>
      <c r="R32" s="65">
        <f t="shared" si="17"/>
        <v>0.78749999999999987</v>
      </c>
      <c r="S32" s="65">
        <f t="shared" si="18"/>
        <v>0.79236111111111096</v>
      </c>
      <c r="T32" s="65">
        <f t="shared" si="19"/>
        <v>0.79583333333333317</v>
      </c>
      <c r="U32" s="65">
        <f t="shared" si="20"/>
        <v>0.79930555555555538</v>
      </c>
      <c r="V32" s="65">
        <f t="shared" si="21"/>
        <v>0.80208333333333315</v>
      </c>
      <c r="W32" s="65">
        <f t="shared" si="3"/>
        <v>0.80555555555555536</v>
      </c>
      <c r="X32" s="65">
        <f t="shared" si="22"/>
        <v>0.80902777777777757</v>
      </c>
      <c r="Y32" s="173">
        <f t="shared" si="23"/>
        <v>0.81249999999999978</v>
      </c>
      <c r="Z32" s="344"/>
      <c r="AA32" s="388">
        <f t="shared" si="24"/>
        <v>51.91</v>
      </c>
      <c r="AB32" s="38">
        <f t="shared" si="1"/>
        <v>8.0555555555555269E-2</v>
      </c>
      <c r="AC32" s="37">
        <f t="shared" si="4"/>
        <v>26.850000000000094</v>
      </c>
      <c r="AD32" s="38">
        <f t="shared" si="5"/>
        <v>4.6527777777777835E-2</v>
      </c>
    </row>
    <row r="33" spans="2:30" x14ac:dyDescent="0.25">
      <c r="B33" s="1523"/>
      <c r="C33" s="553">
        <v>10</v>
      </c>
      <c r="D33" s="306"/>
      <c r="E33" s="312">
        <v>0.79444444444444451</v>
      </c>
      <c r="F33" s="65">
        <f t="shared" si="6"/>
        <v>0.79791666666666672</v>
      </c>
      <c r="G33" s="65">
        <f t="shared" si="7"/>
        <v>0.80208333333333337</v>
      </c>
      <c r="H33" s="65">
        <f t="shared" si="2"/>
        <v>0.80486111111111114</v>
      </c>
      <c r="I33" s="65">
        <f t="shared" si="8"/>
        <v>0.80902777777777779</v>
      </c>
      <c r="J33" s="65">
        <f t="shared" si="9"/>
        <v>0.8125</v>
      </c>
      <c r="K33" s="65">
        <f t="shared" si="10"/>
        <v>0.81597222222222221</v>
      </c>
      <c r="L33" s="65">
        <f t="shared" si="11"/>
        <v>0.81944444444444442</v>
      </c>
      <c r="M33" s="65">
        <f t="shared" si="12"/>
        <v>0.82291666666666663</v>
      </c>
      <c r="N33" s="65">
        <f t="shared" si="13"/>
        <v>0.83333333333333326</v>
      </c>
      <c r="O33" s="65">
        <f t="shared" si="14"/>
        <v>0.83611111111111103</v>
      </c>
      <c r="P33" s="65">
        <f t="shared" si="15"/>
        <v>0.83819444444444435</v>
      </c>
      <c r="Q33" s="65">
        <f t="shared" si="16"/>
        <v>0.8472222222222221</v>
      </c>
      <c r="R33" s="65">
        <f t="shared" si="17"/>
        <v>0.84999999999999987</v>
      </c>
      <c r="S33" s="65">
        <f t="shared" si="18"/>
        <v>0.85486111111111096</v>
      </c>
      <c r="T33" s="65">
        <f t="shared" si="19"/>
        <v>0.85833333333333317</v>
      </c>
      <c r="U33" s="65">
        <f t="shared" si="20"/>
        <v>0.86180555555555538</v>
      </c>
      <c r="V33" s="65">
        <f t="shared" si="21"/>
        <v>0.86458333333333315</v>
      </c>
      <c r="W33" s="65">
        <f t="shared" si="3"/>
        <v>0.86805555555555536</v>
      </c>
      <c r="X33" s="65">
        <f t="shared" si="22"/>
        <v>0.87152777777777757</v>
      </c>
      <c r="Y33" s="173">
        <f t="shared" si="23"/>
        <v>0.87499999999999978</v>
      </c>
      <c r="Z33" s="344"/>
      <c r="AA33" s="388">
        <f t="shared" si="24"/>
        <v>51.91</v>
      </c>
      <c r="AB33" s="38">
        <f t="shared" si="1"/>
        <v>8.0555555555555269E-2</v>
      </c>
      <c r="AC33" s="37">
        <f t="shared" si="4"/>
        <v>26.850000000000094</v>
      </c>
      <c r="AD33" s="38">
        <f t="shared" si="5"/>
        <v>6.25E-2</v>
      </c>
    </row>
    <row r="34" spans="2:30" ht="15.75" thickBot="1" x14ac:dyDescent="0.3">
      <c r="B34" s="1523"/>
      <c r="C34" s="554">
        <v>11</v>
      </c>
      <c r="D34" s="307"/>
      <c r="E34" s="313">
        <v>0.86111111111111127</v>
      </c>
      <c r="F34" s="68">
        <f t="shared" si="6"/>
        <v>0.86458333333333348</v>
      </c>
      <c r="G34" s="68">
        <f t="shared" si="7"/>
        <v>0.86875000000000013</v>
      </c>
      <c r="H34" s="68">
        <f t="shared" si="2"/>
        <v>0.8715277777777779</v>
      </c>
      <c r="I34" s="68">
        <f t="shared" si="8"/>
        <v>0.87569444444444455</v>
      </c>
      <c r="J34" s="68">
        <f t="shared" si="9"/>
        <v>0.87916666666666676</v>
      </c>
      <c r="K34" s="68">
        <f t="shared" si="10"/>
        <v>0.88263888888888897</v>
      </c>
      <c r="L34" s="68">
        <f t="shared" si="11"/>
        <v>0.88611111111111118</v>
      </c>
      <c r="M34" s="68">
        <f t="shared" si="12"/>
        <v>0.88958333333333339</v>
      </c>
      <c r="N34" s="68">
        <f t="shared" si="13"/>
        <v>0.9</v>
      </c>
      <c r="O34" s="68">
        <f t="shared" si="14"/>
        <v>0.90277777777777779</v>
      </c>
      <c r="P34" s="68">
        <f t="shared" si="15"/>
        <v>0.90486111111111112</v>
      </c>
      <c r="Q34" s="68">
        <f t="shared" si="16"/>
        <v>0.91388888888888886</v>
      </c>
      <c r="R34" s="68">
        <f t="shared" si="17"/>
        <v>0.91666666666666663</v>
      </c>
      <c r="S34" s="68">
        <f t="shared" si="18"/>
        <v>0.92152777777777772</v>
      </c>
      <c r="T34" s="68">
        <f t="shared" si="19"/>
        <v>0.92499999999999993</v>
      </c>
      <c r="U34" s="68">
        <f t="shared" si="20"/>
        <v>0.92847222222222214</v>
      </c>
      <c r="V34" s="68">
        <f t="shared" si="21"/>
        <v>0.93124999999999991</v>
      </c>
      <c r="W34" s="68">
        <f t="shared" si="3"/>
        <v>0.93472222222222212</v>
      </c>
      <c r="X34" s="68">
        <f t="shared" si="22"/>
        <v>0.93819444444444433</v>
      </c>
      <c r="Y34" s="174">
        <f t="shared" si="23"/>
        <v>0.94166666666666654</v>
      </c>
      <c r="Z34" s="584">
        <f>+Y34+A26</f>
        <v>0.96249999999999991</v>
      </c>
      <c r="AA34" s="389">
        <f t="shared" si="24"/>
        <v>51.91</v>
      </c>
      <c r="AB34" s="42">
        <f t="shared" si="1"/>
        <v>8.0555555555555269E-2</v>
      </c>
      <c r="AC34" s="41">
        <f t="shared" si="4"/>
        <v>26.850000000000094</v>
      </c>
      <c r="AD34" s="42">
        <f t="shared" si="5"/>
        <v>6.6666666666666763E-2</v>
      </c>
    </row>
    <row r="35" spans="2:30" ht="15.75" thickBot="1" x14ac:dyDescent="0.3">
      <c r="B35" s="1524"/>
      <c r="C35" s="762">
        <v>12</v>
      </c>
      <c r="D35" s="735"/>
      <c r="E35" s="356">
        <v>0.92013888888888895</v>
      </c>
      <c r="F35" s="314">
        <f t="shared" si="6"/>
        <v>0.92361111111111116</v>
      </c>
      <c r="G35" s="297">
        <f>+F35+$G$18</f>
        <v>0.92708333333333337</v>
      </c>
      <c r="H35" s="297">
        <f>+G35+$H$18</f>
        <v>0.92986111111111114</v>
      </c>
      <c r="I35" s="297">
        <f>+H35+$I$18</f>
        <v>0.93402777777777779</v>
      </c>
      <c r="J35" s="297">
        <f>+I35+$J$18</f>
        <v>0.9375</v>
      </c>
      <c r="K35" s="297">
        <f>+J35+$K$18</f>
        <v>0.94097222222222221</v>
      </c>
      <c r="L35" s="297">
        <f>+K35+$L$18</f>
        <v>0.94444444444444442</v>
      </c>
      <c r="M35" s="297">
        <f>+L35+$M$18</f>
        <v>0.94791666666666663</v>
      </c>
      <c r="N35" s="297">
        <f>+M35+$N$18</f>
        <v>0.95624999999999993</v>
      </c>
      <c r="O35" s="297">
        <f>+N35+$O$18</f>
        <v>0.95763888888888882</v>
      </c>
      <c r="P35" s="297">
        <f>+O35+$P$18</f>
        <v>0.9590277777777777</v>
      </c>
      <c r="Q35" s="297">
        <f>+P35+$Q$18</f>
        <v>0.96597222222222212</v>
      </c>
      <c r="R35" s="297">
        <f>+Q35+$R$18</f>
        <v>0.96874999999999989</v>
      </c>
      <c r="S35" s="297">
        <f>+R35+$S$18</f>
        <v>0.9722222222222221</v>
      </c>
      <c r="T35" s="297">
        <f>+S35+$T$18</f>
        <v>0.97569444444444431</v>
      </c>
      <c r="U35" s="297">
        <f>+T35+$U$18</f>
        <v>0.97916666666666652</v>
      </c>
      <c r="V35" s="297">
        <f>+U35+$V$18</f>
        <v>0.98194444444444429</v>
      </c>
      <c r="W35" s="297">
        <f>+V35+$W$18</f>
        <v>0.9854166666666665</v>
      </c>
      <c r="X35" s="297">
        <f>+W35+$X$18</f>
        <v>0.98888888888888871</v>
      </c>
      <c r="Y35" s="390">
        <f>+X35+$Y$18</f>
        <v>0.99236111111111092</v>
      </c>
      <c r="Z35" s="585">
        <f>+Y35+A26</f>
        <v>1.0131944444444443</v>
      </c>
      <c r="AA35" s="391">
        <f t="shared" si="24"/>
        <v>51.91</v>
      </c>
      <c r="AB35" s="300">
        <f t="shared" si="1"/>
        <v>7.2222222222221966E-2</v>
      </c>
      <c r="AC35" s="299">
        <f t="shared" si="4"/>
        <v>29.948076923077029</v>
      </c>
      <c r="AD35" s="300">
        <f t="shared" si="5"/>
        <v>5.9027777777777679E-2</v>
      </c>
    </row>
    <row r="38" spans="2:30" x14ac:dyDescent="0.25">
      <c r="E38" s="21" t="s">
        <v>31</v>
      </c>
      <c r="F38" s="22"/>
      <c r="G38" s="22"/>
      <c r="H38" s="23"/>
      <c r="I38" s="23"/>
      <c r="J38" s="24">
        <v>11</v>
      </c>
      <c r="K38" s="22"/>
    </row>
    <row r="39" spans="2:30" x14ac:dyDescent="0.25">
      <c r="E39" s="21" t="s">
        <v>32</v>
      </c>
      <c r="F39" s="22"/>
      <c r="G39" s="22"/>
      <c r="H39" s="23"/>
      <c r="I39" s="23"/>
      <c r="J39" s="24">
        <v>1</v>
      </c>
      <c r="K39" s="22"/>
    </row>
    <row r="40" spans="2:30" x14ac:dyDescent="0.25">
      <c r="E40" s="21" t="s">
        <v>33</v>
      </c>
      <c r="F40" s="22"/>
      <c r="G40" s="22"/>
      <c r="H40" s="23"/>
      <c r="I40" s="23"/>
      <c r="J40" s="24">
        <v>12</v>
      </c>
      <c r="K40" s="22"/>
    </row>
    <row r="41" spans="2:30" x14ac:dyDescent="0.25">
      <c r="E41" s="21" t="s">
        <v>34</v>
      </c>
      <c r="F41" s="22"/>
      <c r="G41" s="22"/>
      <c r="H41" s="23"/>
      <c r="I41" s="23"/>
      <c r="J41" s="25">
        <f>+AA23</f>
        <v>51.91</v>
      </c>
      <c r="L41" s="22" t="s">
        <v>35</v>
      </c>
    </row>
    <row r="42" spans="2:30" x14ac:dyDescent="0.25">
      <c r="E42" s="26" t="s">
        <v>36</v>
      </c>
      <c r="F42" s="27"/>
      <c r="G42" s="7"/>
      <c r="H42" s="7"/>
      <c r="I42" s="7"/>
      <c r="J42" s="28">
        <v>0</v>
      </c>
      <c r="L42" s="22" t="s">
        <v>35</v>
      </c>
    </row>
    <row r="43" spans="2:30" x14ac:dyDescent="0.25">
      <c r="E43" s="6" t="s">
        <v>37</v>
      </c>
      <c r="F43" s="7"/>
      <c r="G43" s="7"/>
      <c r="H43" s="7"/>
      <c r="I43" s="7"/>
      <c r="J43" s="29"/>
      <c r="K43" s="7"/>
    </row>
  </sheetData>
  <mergeCells count="12">
    <mergeCell ref="B24:B35"/>
    <mergeCell ref="B13:AD16"/>
    <mergeCell ref="B20:C20"/>
    <mergeCell ref="F20:Y20"/>
    <mergeCell ref="B21:C21"/>
    <mergeCell ref="AA21:AA22"/>
    <mergeCell ref="AB21:AB23"/>
    <mergeCell ref="AC21:AC23"/>
    <mergeCell ref="AD21:AD23"/>
    <mergeCell ref="B22:C22"/>
    <mergeCell ref="B23:C23"/>
    <mergeCell ref="D22:D23"/>
  </mergeCells>
  <printOptions horizontalCentered="1" verticalCentered="1"/>
  <pageMargins left="0" right="0" top="0" bottom="0" header="0" footer="0"/>
  <pageSetup paperSize="9" scale="53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2:AD40"/>
  <sheetViews>
    <sheetView view="pageBreakPreview" topLeftCell="A2" zoomScale="70" zoomScaleNormal="70" zoomScaleSheetLayoutView="70" workbookViewId="0">
      <selection activeCell="F6" sqref="F6"/>
    </sheetView>
  </sheetViews>
  <sheetFormatPr baseColWidth="10" defaultRowHeight="15" x14ac:dyDescent="0.25"/>
  <cols>
    <col min="4" max="4" width="10.42578125" customWidth="1"/>
    <col min="5" max="24" width="8" customWidth="1"/>
  </cols>
  <sheetData>
    <row r="2" spans="2:28" x14ac:dyDescent="0.25">
      <c r="B2" s="149" t="s">
        <v>0</v>
      </c>
      <c r="C2" s="150"/>
      <c r="D2" s="151"/>
      <c r="E2" s="151"/>
      <c r="F2" s="149" t="s">
        <v>1</v>
      </c>
      <c r="G2" s="151"/>
      <c r="H2" s="151"/>
      <c r="I2" s="151"/>
    </row>
    <row r="3" spans="2:28" x14ac:dyDescent="0.25">
      <c r="B3" s="152"/>
      <c r="C3" s="150"/>
      <c r="D3" s="151"/>
      <c r="E3" s="151"/>
      <c r="F3" s="149"/>
      <c r="G3" s="151"/>
      <c r="H3" s="151"/>
      <c r="I3" s="151"/>
    </row>
    <row r="4" spans="2:28" x14ac:dyDescent="0.25">
      <c r="B4" s="154" t="s">
        <v>2</v>
      </c>
      <c r="C4" s="150"/>
      <c r="D4" s="151"/>
      <c r="E4" s="151"/>
      <c r="F4" s="149">
        <v>200</v>
      </c>
      <c r="G4" s="151"/>
      <c r="H4" s="151"/>
      <c r="I4" s="151"/>
    </row>
    <row r="5" spans="2:28" x14ac:dyDescent="0.25">
      <c r="B5" s="150"/>
      <c r="C5" s="150"/>
      <c r="D5" s="151"/>
      <c r="E5" s="151"/>
      <c r="F5" s="149"/>
      <c r="G5" s="151"/>
      <c r="H5" s="151"/>
      <c r="I5" s="151"/>
    </row>
    <row r="6" spans="2:28" x14ac:dyDescent="0.25">
      <c r="B6" s="150" t="s">
        <v>3</v>
      </c>
      <c r="C6" s="150"/>
      <c r="D6" s="151"/>
      <c r="E6" s="151"/>
      <c r="F6" s="5" t="s">
        <v>403</v>
      </c>
      <c r="G6" s="151"/>
      <c r="H6" s="151"/>
      <c r="I6" s="151"/>
    </row>
    <row r="7" spans="2:28" x14ac:dyDescent="0.25">
      <c r="B7" s="150" t="s">
        <v>4</v>
      </c>
      <c r="C7" s="150"/>
      <c r="D7" s="151"/>
      <c r="E7" s="151"/>
      <c r="F7" s="149" t="s">
        <v>39</v>
      </c>
      <c r="G7" s="151"/>
      <c r="H7" s="151"/>
      <c r="I7" s="151"/>
    </row>
    <row r="8" spans="2:28" x14ac:dyDescent="0.25">
      <c r="B8" s="150" t="s">
        <v>6</v>
      </c>
      <c r="C8" s="155"/>
      <c r="D8" s="156"/>
      <c r="E8" s="151"/>
      <c r="F8" s="149">
        <v>235</v>
      </c>
      <c r="G8" s="151"/>
      <c r="H8" s="151"/>
      <c r="I8" s="151"/>
    </row>
    <row r="9" spans="2:28" x14ac:dyDescent="0.25">
      <c r="B9" s="150" t="s">
        <v>7</v>
      </c>
      <c r="C9" s="150"/>
      <c r="D9" s="151"/>
      <c r="E9" s="151"/>
      <c r="F9" s="149" t="s">
        <v>107</v>
      </c>
      <c r="G9" s="151"/>
      <c r="H9" s="151"/>
      <c r="I9" s="151"/>
    </row>
    <row r="10" spans="2:28" x14ac:dyDescent="0.25">
      <c r="B10" s="150" t="s">
        <v>9</v>
      </c>
      <c r="C10" s="150"/>
      <c r="D10" s="151"/>
      <c r="E10" s="151"/>
      <c r="F10" s="149">
        <v>235</v>
      </c>
      <c r="G10" s="151"/>
      <c r="H10" s="151"/>
      <c r="I10" s="151"/>
    </row>
    <row r="11" spans="2:28" x14ac:dyDescent="0.25">
      <c r="B11" s="150" t="s">
        <v>10</v>
      </c>
      <c r="C11" s="155"/>
      <c r="D11" s="156"/>
      <c r="E11" s="156"/>
      <c r="F11" s="149" t="s">
        <v>11</v>
      </c>
      <c r="G11" s="151"/>
      <c r="H11" s="151"/>
      <c r="I11" s="151"/>
    </row>
    <row r="12" spans="2:28" ht="15.75" thickBot="1" x14ac:dyDescent="0.3"/>
    <row r="13" spans="2:28" ht="15" customHeight="1" x14ac:dyDescent="0.25">
      <c r="B13" s="1580" t="s">
        <v>271</v>
      </c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20"/>
      <c r="S13" s="1620"/>
      <c r="T13" s="1620"/>
      <c r="U13" s="1620"/>
      <c r="V13" s="1620"/>
      <c r="W13" s="1620"/>
      <c r="X13" s="1620"/>
      <c r="Y13" s="1620"/>
      <c r="Z13" s="1620"/>
      <c r="AA13" s="1620"/>
      <c r="AB13" s="1666"/>
    </row>
    <row r="14" spans="2:28" x14ac:dyDescent="0.25">
      <c r="B14" s="1581"/>
      <c r="C14" s="1667"/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7"/>
      <c r="S14" s="1667"/>
      <c r="T14" s="1667"/>
      <c r="U14" s="1667"/>
      <c r="V14" s="1667"/>
      <c r="W14" s="1667"/>
      <c r="X14" s="1667"/>
      <c r="Y14" s="1667"/>
      <c r="Z14" s="1667"/>
      <c r="AA14" s="1667"/>
      <c r="AB14" s="1668"/>
    </row>
    <row r="15" spans="2:28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7"/>
      <c r="X15" s="1667"/>
      <c r="Y15" s="1667"/>
      <c r="Z15" s="1667"/>
      <c r="AA15" s="1667"/>
      <c r="AB15" s="1668"/>
    </row>
    <row r="16" spans="2:28" ht="15.75" thickBot="1" x14ac:dyDescent="0.3"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0"/>
      <c r="S16" s="1670"/>
      <c r="T16" s="1670"/>
      <c r="U16" s="1670"/>
      <c r="V16" s="1670"/>
      <c r="W16" s="1670"/>
      <c r="X16" s="1670"/>
      <c r="Y16" s="1670"/>
      <c r="Z16" s="1670"/>
      <c r="AA16" s="1670"/>
      <c r="AB16" s="1671"/>
    </row>
    <row r="17" spans="2:30" s="12" customFormat="1" x14ac:dyDescent="0.25">
      <c r="B17" s="30" t="s">
        <v>108</v>
      </c>
      <c r="C17" s="30"/>
      <c r="D17" s="30"/>
      <c r="E17" s="283">
        <v>3.472222222222222E-3</v>
      </c>
      <c r="F17" s="283">
        <v>4.1666666666666666E-3</v>
      </c>
      <c r="G17" s="283">
        <v>2.7777777777777779E-3</v>
      </c>
      <c r="H17" s="283">
        <v>4.1666666666666666E-3</v>
      </c>
      <c r="I17" s="283">
        <v>3.472222222222222E-3</v>
      </c>
      <c r="J17" s="283">
        <v>3.472222222222222E-3</v>
      </c>
      <c r="K17" s="283">
        <v>3.472222222222222E-3</v>
      </c>
      <c r="L17" s="283">
        <v>3.472222222222222E-3</v>
      </c>
      <c r="M17" s="283">
        <v>1.0416666666666666E-2</v>
      </c>
      <c r="N17" s="283">
        <v>2.7777777777777779E-3</v>
      </c>
      <c r="O17" s="283">
        <v>2.0833333333333333E-3</v>
      </c>
      <c r="P17" s="283">
        <v>9.0277777777777787E-3</v>
      </c>
      <c r="Q17" s="283">
        <v>2.7777777777777779E-3</v>
      </c>
      <c r="R17" s="283">
        <v>4.8611111111111112E-3</v>
      </c>
      <c r="S17" s="283">
        <v>3.472222222222222E-3</v>
      </c>
      <c r="T17" s="283">
        <v>3.472222222222222E-3</v>
      </c>
      <c r="U17" s="283">
        <v>2.7777777777777779E-3</v>
      </c>
      <c r="V17" s="283">
        <v>3.472222222222222E-3</v>
      </c>
      <c r="W17" s="283">
        <v>3.472222222222222E-3</v>
      </c>
      <c r="X17" s="283">
        <v>3.472222222222222E-3</v>
      </c>
      <c r="Y17" s="30"/>
      <c r="Z17" s="333">
        <f>SUM(E17:X17)</f>
        <v>8.0555555555555561E-2</v>
      </c>
      <c r="AA17" s="30"/>
      <c r="AB17" s="30"/>
    </row>
    <row r="18" spans="2:30" s="12" customFormat="1" x14ac:dyDescent="0.25">
      <c r="B18" s="78" t="s">
        <v>109</v>
      </c>
      <c r="C18" s="78"/>
      <c r="D18" s="78"/>
      <c r="E18" s="283">
        <v>3.472222222222222E-3</v>
      </c>
      <c r="F18" s="283">
        <v>3.472222222222222E-3</v>
      </c>
      <c r="G18" s="283">
        <v>2.7777777777777779E-3</v>
      </c>
      <c r="H18" s="283">
        <v>4.1666666666666666E-3</v>
      </c>
      <c r="I18" s="283">
        <v>3.472222222222222E-3</v>
      </c>
      <c r="J18" s="283">
        <v>3.472222222222222E-3</v>
      </c>
      <c r="K18" s="283">
        <v>3.472222222222222E-3</v>
      </c>
      <c r="L18" s="283">
        <v>3.472222222222222E-3</v>
      </c>
      <c r="M18" s="283">
        <v>8.3333333333333332E-3</v>
      </c>
      <c r="N18" s="283">
        <v>1.3888888888888889E-3</v>
      </c>
      <c r="O18" s="283">
        <v>1.3888888888888889E-3</v>
      </c>
      <c r="P18" s="283">
        <v>6.9444444444444441E-3</v>
      </c>
      <c r="Q18" s="283">
        <v>2.7777777777777779E-3</v>
      </c>
      <c r="R18" s="283">
        <v>3.472222222222222E-3</v>
      </c>
      <c r="S18" s="283">
        <v>3.472222222222222E-3</v>
      </c>
      <c r="T18" s="283">
        <v>3.472222222222222E-3</v>
      </c>
      <c r="U18" s="283">
        <v>2.7777777777777779E-3</v>
      </c>
      <c r="V18" s="283">
        <v>3.472222222222222E-3</v>
      </c>
      <c r="W18" s="283">
        <v>3.472222222222222E-3</v>
      </c>
      <c r="X18" s="283">
        <v>3.472222222222222E-3</v>
      </c>
      <c r="Y18" s="78"/>
      <c r="Z18" s="77">
        <f>SUM(E18:X18)</f>
        <v>7.2222222222222229E-2</v>
      </c>
      <c r="AA18" s="78"/>
    </row>
    <row r="19" spans="2:30" s="12" customFormat="1" ht="15.75" thickBot="1" x14ac:dyDescent="0.3">
      <c r="B19" s="78"/>
      <c r="C19" s="78"/>
      <c r="D19" s="77">
        <v>6.25E-2</v>
      </c>
      <c r="E19" s="77"/>
      <c r="F19" s="77"/>
      <c r="G19" s="77"/>
      <c r="H19" s="77"/>
      <c r="I19" s="77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77"/>
      <c r="X19" s="77"/>
      <c r="Y19" s="78"/>
      <c r="Z19" s="77"/>
      <c r="AA19" s="78"/>
    </row>
    <row r="20" spans="2:30" ht="15.75" thickBot="1" x14ac:dyDescent="0.3">
      <c r="B20" s="1574" t="s">
        <v>12</v>
      </c>
      <c r="C20" s="1575"/>
      <c r="D20" s="265" t="s">
        <v>12</v>
      </c>
      <c r="E20" s="1574" t="s">
        <v>13</v>
      </c>
      <c r="F20" s="1575"/>
      <c r="G20" s="1575"/>
      <c r="H20" s="1575"/>
      <c r="I20" s="1575"/>
      <c r="J20" s="1575"/>
      <c r="K20" s="1575"/>
      <c r="L20" s="1575"/>
      <c r="M20" s="1575"/>
      <c r="N20" s="1575"/>
      <c r="O20" s="1575"/>
      <c r="P20" s="1575"/>
      <c r="Q20" s="1575"/>
      <c r="R20" s="1575"/>
      <c r="S20" s="1575"/>
      <c r="T20" s="1575"/>
      <c r="U20" s="1575"/>
      <c r="V20" s="1575"/>
      <c r="W20" s="1575"/>
      <c r="X20" s="1575"/>
      <c r="Y20" s="380"/>
      <c r="Z20" s="381"/>
      <c r="AA20" s="381"/>
      <c r="AB20" s="382"/>
    </row>
    <row r="21" spans="2:30" ht="108" customHeight="1" thickBot="1" x14ac:dyDescent="0.3">
      <c r="B21" s="1669" t="s">
        <v>15</v>
      </c>
      <c r="C21" s="1667"/>
      <c r="D21" s="266" t="s">
        <v>110</v>
      </c>
      <c r="E21" s="383" t="s">
        <v>111</v>
      </c>
      <c r="F21" s="383" t="s">
        <v>112</v>
      </c>
      <c r="G21" s="384" t="s">
        <v>113</v>
      </c>
      <c r="H21" s="384" t="s">
        <v>114</v>
      </c>
      <c r="I21" s="383" t="s">
        <v>115</v>
      </c>
      <c r="J21" s="383" t="s">
        <v>80</v>
      </c>
      <c r="K21" s="384" t="s">
        <v>116</v>
      </c>
      <c r="L21" s="319" t="s">
        <v>20</v>
      </c>
      <c r="M21" s="492" t="s">
        <v>89</v>
      </c>
      <c r="N21" s="492" t="s">
        <v>83</v>
      </c>
      <c r="O21" s="492" t="s">
        <v>53</v>
      </c>
      <c r="P21" s="319" t="s">
        <v>20</v>
      </c>
      <c r="Q21" s="319" t="s">
        <v>81</v>
      </c>
      <c r="R21" s="319" t="s">
        <v>80</v>
      </c>
      <c r="S21" s="319" t="s">
        <v>79</v>
      </c>
      <c r="T21" s="384" t="s">
        <v>114</v>
      </c>
      <c r="U21" s="384" t="s">
        <v>113</v>
      </c>
      <c r="V21" s="383" t="s">
        <v>112</v>
      </c>
      <c r="W21" s="383" t="s">
        <v>111</v>
      </c>
      <c r="X21" s="266" t="s">
        <v>117</v>
      </c>
      <c r="Y21" s="1580" t="s">
        <v>24</v>
      </c>
      <c r="Z21" s="1577" t="s">
        <v>25</v>
      </c>
      <c r="AA21" s="1577" t="s">
        <v>26</v>
      </c>
      <c r="AB21" s="1577" t="s">
        <v>27</v>
      </c>
    </row>
    <row r="22" spans="2:30" s="1" customFormat="1" ht="31.5" customHeight="1" thickBot="1" x14ac:dyDescent="0.3">
      <c r="B22" s="1585" t="s">
        <v>28</v>
      </c>
      <c r="C22" s="1586"/>
      <c r="D22" s="385">
        <v>0</v>
      </c>
      <c r="E22" s="338">
        <v>0</v>
      </c>
      <c r="F22" s="338">
        <v>0</v>
      </c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1</v>
      </c>
      <c r="O22" s="338">
        <v>0</v>
      </c>
      <c r="P22" s="338">
        <v>0</v>
      </c>
      <c r="Q22" s="338">
        <v>0</v>
      </c>
      <c r="R22" s="338">
        <v>0</v>
      </c>
      <c r="S22" s="338">
        <v>0</v>
      </c>
      <c r="T22" s="338">
        <v>0</v>
      </c>
      <c r="U22" s="338">
        <v>0</v>
      </c>
      <c r="V22" s="338">
        <v>0</v>
      </c>
      <c r="W22" s="338">
        <v>0</v>
      </c>
      <c r="X22" s="386">
        <v>0</v>
      </c>
      <c r="Y22" s="1669"/>
      <c r="Z22" s="1578"/>
      <c r="AA22" s="1578"/>
      <c r="AB22" s="1578"/>
    </row>
    <row r="23" spans="2:30" s="1" customFormat="1" ht="31.5" customHeight="1" thickBot="1" x14ac:dyDescent="0.3">
      <c r="B23" s="1582" t="s">
        <v>29</v>
      </c>
      <c r="C23" s="1583"/>
      <c r="D23" s="220">
        <f>E22+D22</f>
        <v>0</v>
      </c>
      <c r="E23" s="392">
        <f t="shared" ref="E23:X23" si="0">F22+E22</f>
        <v>0</v>
      </c>
      <c r="F23" s="392">
        <f t="shared" si="0"/>
        <v>0</v>
      </c>
      <c r="G23" s="392">
        <f t="shared" si="0"/>
        <v>0</v>
      </c>
      <c r="H23" s="392">
        <f t="shared" si="0"/>
        <v>0</v>
      </c>
      <c r="I23" s="392">
        <f t="shared" si="0"/>
        <v>0</v>
      </c>
      <c r="J23" s="392">
        <f t="shared" si="0"/>
        <v>0</v>
      </c>
      <c r="K23" s="392">
        <f t="shared" si="0"/>
        <v>0</v>
      </c>
      <c r="L23" s="392">
        <f t="shared" si="0"/>
        <v>0</v>
      </c>
      <c r="M23" s="392">
        <f>O22+M22</f>
        <v>0</v>
      </c>
      <c r="N23" s="392">
        <f>P22+N22</f>
        <v>1</v>
      </c>
      <c r="O23" s="392">
        <f t="shared" si="0"/>
        <v>0</v>
      </c>
      <c r="P23" s="392">
        <f t="shared" si="0"/>
        <v>0</v>
      </c>
      <c r="Q23" s="392">
        <f t="shared" si="0"/>
        <v>0</v>
      </c>
      <c r="R23" s="392">
        <f t="shared" si="0"/>
        <v>0</v>
      </c>
      <c r="S23" s="392">
        <f t="shared" si="0"/>
        <v>0</v>
      </c>
      <c r="T23" s="392">
        <f t="shared" si="0"/>
        <v>0</v>
      </c>
      <c r="U23" s="392">
        <f t="shared" si="0"/>
        <v>0</v>
      </c>
      <c r="V23" s="392">
        <f t="shared" si="0"/>
        <v>0</v>
      </c>
      <c r="W23" s="392">
        <f t="shared" si="0"/>
        <v>0</v>
      </c>
      <c r="X23" s="393">
        <f t="shared" si="0"/>
        <v>0</v>
      </c>
      <c r="Y23" s="342">
        <v>51.91</v>
      </c>
      <c r="Z23" s="1579"/>
      <c r="AA23" s="1579"/>
      <c r="AB23" s="1579"/>
      <c r="AD23" s="157">
        <v>7.2916666666666671E-2</v>
      </c>
    </row>
    <row r="24" spans="2:30" ht="15" customHeight="1" x14ac:dyDescent="0.25">
      <c r="B24" s="1522" t="s">
        <v>30</v>
      </c>
      <c r="C24" s="17">
        <v>1</v>
      </c>
      <c r="D24" s="632">
        <v>0.26041666666666674</v>
      </c>
      <c r="E24" s="62">
        <f>+D24+$E$18</f>
        <v>0.26388888888888895</v>
      </c>
      <c r="F24" s="62">
        <f>+E24+$F$18</f>
        <v>0.26736111111111116</v>
      </c>
      <c r="G24" s="62">
        <f>+F24+$G$18</f>
        <v>0.27013888888888893</v>
      </c>
      <c r="H24" s="62">
        <f>+G24+$H$18</f>
        <v>0.27430555555555558</v>
      </c>
      <c r="I24" s="62">
        <f>+H24+$I$18</f>
        <v>0.27777777777777779</v>
      </c>
      <c r="J24" s="62">
        <f>+I24+$J$18</f>
        <v>0.28125</v>
      </c>
      <c r="K24" s="62">
        <f>+J24+$K$18</f>
        <v>0.28472222222222221</v>
      </c>
      <c r="L24" s="62">
        <f>+K24+$L$18</f>
        <v>0.28819444444444442</v>
      </c>
      <c r="M24" s="62">
        <f>+L24+$M$18</f>
        <v>0.29652777777777778</v>
      </c>
      <c r="N24" s="62">
        <f>+M24+$N$18</f>
        <v>0.29791666666666666</v>
      </c>
      <c r="O24" s="62">
        <f>+N24+$O$18</f>
        <v>0.29930555555555555</v>
      </c>
      <c r="P24" s="62">
        <f>+O24+$P$18</f>
        <v>0.30624999999999997</v>
      </c>
      <c r="Q24" s="62">
        <f>+P24+$Q$18</f>
        <v>0.30902777777777773</v>
      </c>
      <c r="R24" s="62">
        <f>+Q24+$R$18</f>
        <v>0.31249999999999994</v>
      </c>
      <c r="S24" s="62">
        <f>+R24+$S$18</f>
        <v>0.31597222222222215</v>
      </c>
      <c r="T24" s="62">
        <f>+S24+$T$18</f>
        <v>0.31944444444444436</v>
      </c>
      <c r="U24" s="62">
        <f>+T24+$U$18</f>
        <v>0.32222222222222213</v>
      </c>
      <c r="V24" s="62">
        <f>+U24+$V$18</f>
        <v>0.32569444444444434</v>
      </c>
      <c r="W24" s="62">
        <f>+V24+$W$18</f>
        <v>0.32916666666666655</v>
      </c>
      <c r="X24" s="46">
        <f>+W24+$X$18</f>
        <v>0.33263888888888876</v>
      </c>
      <c r="Y24" s="495">
        <f>+Y23</f>
        <v>51.91</v>
      </c>
      <c r="Z24" s="395">
        <f>+X24-D24</f>
        <v>7.2222222222222021E-2</v>
      </c>
      <c r="AA24" s="396">
        <f>60*$Y$24/(Z24*60*24)</f>
        <v>29.948076923077004</v>
      </c>
      <c r="AB24" s="234"/>
    </row>
    <row r="25" spans="2:30" x14ac:dyDescent="0.25">
      <c r="B25" s="1523"/>
      <c r="C25" s="18">
        <v>2</v>
      </c>
      <c r="D25" s="632">
        <v>0.33333333333333343</v>
      </c>
      <c r="E25" s="65">
        <f>+D25+$E$17</f>
        <v>0.33680555555555564</v>
      </c>
      <c r="F25" s="65">
        <f>+E25+$F$17</f>
        <v>0.34097222222222229</v>
      </c>
      <c r="G25" s="65">
        <f>+F25+$G$17</f>
        <v>0.34375000000000006</v>
      </c>
      <c r="H25" s="65">
        <f>+G25+$H$17</f>
        <v>0.34791666666666671</v>
      </c>
      <c r="I25" s="65">
        <f>+H25+$I$17</f>
        <v>0.35138888888888892</v>
      </c>
      <c r="J25" s="65">
        <f>+I25+$J$17</f>
        <v>0.35486111111111113</v>
      </c>
      <c r="K25" s="65">
        <f>+J25+$K$17</f>
        <v>0.35833333333333334</v>
      </c>
      <c r="L25" s="65">
        <f>+K25+$L$17</f>
        <v>0.36180555555555555</v>
      </c>
      <c r="M25" s="65">
        <f>+L25+$M$17</f>
        <v>0.37222222222222223</v>
      </c>
      <c r="N25" s="65">
        <f>+M25+$N$17</f>
        <v>0.375</v>
      </c>
      <c r="O25" s="65">
        <f>+N25+$O$17</f>
        <v>0.37708333333333333</v>
      </c>
      <c r="P25" s="65">
        <f>+O25+$P$17</f>
        <v>0.38611111111111113</v>
      </c>
      <c r="Q25" s="65">
        <f>+P25+$Q$17</f>
        <v>0.3888888888888889</v>
      </c>
      <c r="R25" s="65">
        <f>+Q25+$R$17</f>
        <v>0.39374999999999999</v>
      </c>
      <c r="S25" s="65">
        <f>+R25+$S$17</f>
        <v>0.3972222222222222</v>
      </c>
      <c r="T25" s="65">
        <f>+S25+$T$17</f>
        <v>0.40069444444444441</v>
      </c>
      <c r="U25" s="65">
        <f>+T25+$U$17</f>
        <v>0.40347222222222218</v>
      </c>
      <c r="V25" s="65">
        <f>+U25+$V$17</f>
        <v>0.40694444444444439</v>
      </c>
      <c r="W25" s="65">
        <f>+V25+$W$17</f>
        <v>0.4104166666666666</v>
      </c>
      <c r="X25" s="50">
        <f>+W25+$X$17</f>
        <v>0.41388888888888881</v>
      </c>
      <c r="Y25" s="493">
        <f t="shared" ref="Y25:Y32" si="1">+Y24</f>
        <v>51.91</v>
      </c>
      <c r="Z25" s="397">
        <f t="shared" ref="Z25:Z32" si="2">+X25-D25</f>
        <v>8.055555555555538E-2</v>
      </c>
      <c r="AA25" s="37">
        <f t="shared" ref="AA25:AA32" si="3">60*$Y$24/(Z25*60*24)</f>
        <v>26.850000000000055</v>
      </c>
      <c r="AB25" s="38">
        <f t="shared" ref="AB25:AB32" si="4">+D25-D24</f>
        <v>7.2916666666666685E-2</v>
      </c>
    </row>
    <row r="26" spans="2:30" x14ac:dyDescent="0.25">
      <c r="B26" s="1523"/>
      <c r="C26" s="18">
        <v>3</v>
      </c>
      <c r="D26" s="632">
        <v>0.41666666666666674</v>
      </c>
      <c r="E26" s="65">
        <f t="shared" ref="E26:E28" si="5">+D26+$E$17</f>
        <v>0.42013888888888895</v>
      </c>
      <c r="F26" s="65">
        <f t="shared" ref="F26:F28" si="6">+E26+$F$17</f>
        <v>0.4243055555555556</v>
      </c>
      <c r="G26" s="65">
        <f t="shared" ref="G26:G28" si="7">+F26+$G$17</f>
        <v>0.42708333333333337</v>
      </c>
      <c r="H26" s="65">
        <f t="shared" ref="H26:H28" si="8">+G26+$H$17</f>
        <v>0.43125000000000002</v>
      </c>
      <c r="I26" s="65">
        <f t="shared" ref="I26:I28" si="9">+H26+$I$17</f>
        <v>0.43472222222222223</v>
      </c>
      <c r="J26" s="65">
        <f t="shared" ref="J26:J28" si="10">+I26+$J$17</f>
        <v>0.43819444444444444</v>
      </c>
      <c r="K26" s="65">
        <f t="shared" ref="K26:K28" si="11">+J26+$K$17</f>
        <v>0.44166666666666665</v>
      </c>
      <c r="L26" s="65">
        <f t="shared" ref="L26:L28" si="12">+K26+$L$17</f>
        <v>0.44513888888888886</v>
      </c>
      <c r="M26" s="65">
        <f t="shared" ref="M26:M28" si="13">+L26+$M$17</f>
        <v>0.45555555555555555</v>
      </c>
      <c r="N26" s="65">
        <f t="shared" ref="N26:N28" si="14">+M26+$N$17</f>
        <v>0.45833333333333331</v>
      </c>
      <c r="O26" s="65">
        <f t="shared" ref="O26:O28" si="15">+N26+$O$17</f>
        <v>0.46041666666666664</v>
      </c>
      <c r="P26" s="65">
        <f t="shared" ref="P26:P28" si="16">+O26+$P$17</f>
        <v>0.46944444444444444</v>
      </c>
      <c r="Q26" s="65">
        <f t="shared" ref="Q26:Q28" si="17">+P26+$Q$17</f>
        <v>0.47222222222222221</v>
      </c>
      <c r="R26" s="65">
        <f t="shared" ref="R26:R28" si="18">+Q26+$R$17</f>
        <v>0.4770833333333333</v>
      </c>
      <c r="S26" s="65">
        <f t="shared" ref="S26:S28" si="19">+R26+$S$17</f>
        <v>0.48055555555555551</v>
      </c>
      <c r="T26" s="65">
        <f t="shared" ref="T26:T28" si="20">+S26+$T$17</f>
        <v>0.48402777777777772</v>
      </c>
      <c r="U26" s="65">
        <f t="shared" ref="U26:U28" si="21">+T26+$U$17</f>
        <v>0.48680555555555549</v>
      </c>
      <c r="V26" s="65">
        <f t="shared" ref="V26:V28" si="22">+U26+$V$17</f>
        <v>0.4902777777777777</v>
      </c>
      <c r="W26" s="65">
        <f t="shared" ref="W26:W28" si="23">+V26+$W$17</f>
        <v>0.49374999999999991</v>
      </c>
      <c r="X26" s="50">
        <f t="shared" ref="X26:X28" si="24">+W26+$X$17</f>
        <v>0.49722222222222212</v>
      </c>
      <c r="Y26" s="493">
        <f t="shared" si="1"/>
        <v>51.91</v>
      </c>
      <c r="Z26" s="397">
        <f t="shared" si="2"/>
        <v>8.055555555555538E-2</v>
      </c>
      <c r="AA26" s="37">
        <f t="shared" si="3"/>
        <v>26.850000000000055</v>
      </c>
      <c r="AB26" s="38">
        <f t="shared" si="4"/>
        <v>8.3333333333333315E-2</v>
      </c>
    </row>
    <row r="27" spans="2:30" x14ac:dyDescent="0.25">
      <c r="B27" s="1523"/>
      <c r="C27" s="18">
        <v>4</v>
      </c>
      <c r="D27" s="632">
        <v>0.50000000000000011</v>
      </c>
      <c r="E27" s="65">
        <f t="shared" si="5"/>
        <v>0.50347222222222232</v>
      </c>
      <c r="F27" s="65">
        <f t="shared" si="6"/>
        <v>0.50763888888888897</v>
      </c>
      <c r="G27" s="65">
        <f t="shared" si="7"/>
        <v>0.51041666666666674</v>
      </c>
      <c r="H27" s="65">
        <f t="shared" si="8"/>
        <v>0.51458333333333339</v>
      </c>
      <c r="I27" s="65">
        <f t="shared" si="9"/>
        <v>0.5180555555555556</v>
      </c>
      <c r="J27" s="65">
        <f t="shared" si="10"/>
        <v>0.52152777777777781</v>
      </c>
      <c r="K27" s="65">
        <f t="shared" si="11"/>
        <v>0.52500000000000002</v>
      </c>
      <c r="L27" s="65">
        <f t="shared" si="12"/>
        <v>0.52847222222222223</v>
      </c>
      <c r="M27" s="65">
        <f t="shared" si="13"/>
        <v>0.53888888888888886</v>
      </c>
      <c r="N27" s="65">
        <f t="shared" si="14"/>
        <v>0.54166666666666663</v>
      </c>
      <c r="O27" s="65">
        <f t="shared" si="15"/>
        <v>0.54374999999999996</v>
      </c>
      <c r="P27" s="65">
        <f t="shared" si="16"/>
        <v>0.5527777777777777</v>
      </c>
      <c r="Q27" s="65">
        <f t="shared" si="17"/>
        <v>0.55555555555555547</v>
      </c>
      <c r="R27" s="65">
        <f t="shared" si="18"/>
        <v>0.56041666666666656</v>
      </c>
      <c r="S27" s="65">
        <f t="shared" si="19"/>
        <v>0.56388888888888877</v>
      </c>
      <c r="T27" s="65">
        <f t="shared" si="20"/>
        <v>0.56736111111111098</v>
      </c>
      <c r="U27" s="65">
        <f t="shared" si="21"/>
        <v>0.57013888888888875</v>
      </c>
      <c r="V27" s="65">
        <f t="shared" si="22"/>
        <v>0.57361111111111096</v>
      </c>
      <c r="W27" s="65">
        <f t="shared" si="23"/>
        <v>0.57708333333333317</v>
      </c>
      <c r="X27" s="50">
        <f t="shared" si="24"/>
        <v>0.58055555555555538</v>
      </c>
      <c r="Y27" s="493">
        <f t="shared" si="1"/>
        <v>51.91</v>
      </c>
      <c r="Z27" s="397">
        <f t="shared" si="2"/>
        <v>8.0555555555555269E-2</v>
      </c>
      <c r="AA27" s="37">
        <f t="shared" si="3"/>
        <v>26.850000000000094</v>
      </c>
      <c r="AB27" s="38">
        <f t="shared" si="4"/>
        <v>8.333333333333337E-2</v>
      </c>
    </row>
    <row r="28" spans="2:30" x14ac:dyDescent="0.25">
      <c r="B28" s="1523"/>
      <c r="C28" s="18">
        <v>5</v>
      </c>
      <c r="D28" s="632">
        <v>0.58333333333333348</v>
      </c>
      <c r="E28" s="68">
        <f t="shared" si="5"/>
        <v>0.58680555555555569</v>
      </c>
      <c r="F28" s="68">
        <f t="shared" si="6"/>
        <v>0.59097222222222234</v>
      </c>
      <c r="G28" s="68">
        <f t="shared" si="7"/>
        <v>0.59375000000000011</v>
      </c>
      <c r="H28" s="68">
        <f t="shared" si="8"/>
        <v>0.59791666666666676</v>
      </c>
      <c r="I28" s="68">
        <f t="shared" si="9"/>
        <v>0.60138888888888897</v>
      </c>
      <c r="J28" s="68">
        <f t="shared" si="10"/>
        <v>0.60486111111111118</v>
      </c>
      <c r="K28" s="68">
        <f t="shared" si="11"/>
        <v>0.60833333333333339</v>
      </c>
      <c r="L28" s="68">
        <f t="shared" si="12"/>
        <v>0.6118055555555556</v>
      </c>
      <c r="M28" s="68">
        <f t="shared" si="13"/>
        <v>0.62222222222222223</v>
      </c>
      <c r="N28" s="68">
        <f t="shared" si="14"/>
        <v>0.625</v>
      </c>
      <c r="O28" s="68">
        <f t="shared" si="15"/>
        <v>0.62708333333333333</v>
      </c>
      <c r="P28" s="68">
        <f t="shared" si="16"/>
        <v>0.63611111111111107</v>
      </c>
      <c r="Q28" s="68">
        <f t="shared" si="17"/>
        <v>0.63888888888888884</v>
      </c>
      <c r="R28" s="68">
        <f t="shared" si="18"/>
        <v>0.64374999999999993</v>
      </c>
      <c r="S28" s="68">
        <f t="shared" si="19"/>
        <v>0.64722222222222214</v>
      </c>
      <c r="T28" s="68">
        <f t="shared" si="20"/>
        <v>0.65069444444444435</v>
      </c>
      <c r="U28" s="68">
        <f t="shared" si="21"/>
        <v>0.65347222222222212</v>
      </c>
      <c r="V28" s="68">
        <f t="shared" si="22"/>
        <v>0.65694444444444433</v>
      </c>
      <c r="W28" s="68">
        <f t="shared" si="23"/>
        <v>0.66041666666666654</v>
      </c>
      <c r="X28" s="70">
        <f t="shared" si="24"/>
        <v>0.66388888888888875</v>
      </c>
      <c r="Y28" s="493">
        <f t="shared" si="1"/>
        <v>51.91</v>
      </c>
      <c r="Z28" s="397">
        <f t="shared" si="2"/>
        <v>8.0555555555555269E-2</v>
      </c>
      <c r="AA28" s="37">
        <f t="shared" si="3"/>
        <v>26.850000000000094</v>
      </c>
      <c r="AB28" s="38">
        <f t="shared" si="4"/>
        <v>8.333333333333337E-2</v>
      </c>
    </row>
    <row r="29" spans="2:30" x14ac:dyDescent="0.25">
      <c r="B29" s="1523"/>
      <c r="C29" s="18">
        <v>6</v>
      </c>
      <c r="D29" s="632">
        <v>0.66666666666666685</v>
      </c>
      <c r="E29" s="65">
        <f t="shared" ref="E29:E32" si="25">+D29+$E$18</f>
        <v>0.67013888888888906</v>
      </c>
      <c r="F29" s="65">
        <f t="shared" ref="F29:F32" si="26">+E29+$F$18</f>
        <v>0.67361111111111127</v>
      </c>
      <c r="G29" s="65">
        <f t="shared" ref="G29:G32" si="27">+F29+$G$18</f>
        <v>0.67638888888888904</v>
      </c>
      <c r="H29" s="65">
        <f t="shared" ref="H29:H32" si="28">+G29+$H$18</f>
        <v>0.68055555555555569</v>
      </c>
      <c r="I29" s="65">
        <f t="shared" ref="I29:I32" si="29">+H29+$I$18</f>
        <v>0.6840277777777779</v>
      </c>
      <c r="J29" s="65">
        <f t="shared" ref="J29:J32" si="30">+I29+$J$18</f>
        <v>0.68750000000000011</v>
      </c>
      <c r="K29" s="65">
        <f t="shared" ref="K29:K32" si="31">+J29+$K$18</f>
        <v>0.69097222222222232</v>
      </c>
      <c r="L29" s="65">
        <f t="shared" ref="L29:L32" si="32">+K29+$L$18</f>
        <v>0.69444444444444453</v>
      </c>
      <c r="M29" s="65">
        <f t="shared" ref="M29:M32" si="33">+L29+$M$18</f>
        <v>0.70277777777777783</v>
      </c>
      <c r="N29" s="65">
        <f t="shared" ref="N29:N32" si="34">+M29+$N$18</f>
        <v>0.70416666666666672</v>
      </c>
      <c r="O29" s="65">
        <f t="shared" ref="O29:O32" si="35">+N29+$O$18</f>
        <v>0.7055555555555556</v>
      </c>
      <c r="P29" s="65">
        <f t="shared" ref="P29:P32" si="36">+O29+$P$18</f>
        <v>0.71250000000000002</v>
      </c>
      <c r="Q29" s="65">
        <f t="shared" ref="Q29:Q32" si="37">+P29+$Q$18</f>
        <v>0.71527777777777779</v>
      </c>
      <c r="R29" s="65">
        <f t="shared" ref="R29:R32" si="38">+Q29+$R$18</f>
        <v>0.71875</v>
      </c>
      <c r="S29" s="65">
        <f t="shared" ref="S29:S32" si="39">+R29+$S$18</f>
        <v>0.72222222222222221</v>
      </c>
      <c r="T29" s="65">
        <f t="shared" ref="T29:T32" si="40">+S29+$T$18</f>
        <v>0.72569444444444442</v>
      </c>
      <c r="U29" s="65">
        <f t="shared" ref="U29:U32" si="41">+T29+$U$18</f>
        <v>0.72847222222222219</v>
      </c>
      <c r="V29" s="65">
        <f t="shared" ref="V29:V32" si="42">+U29+$V$18</f>
        <v>0.7319444444444444</v>
      </c>
      <c r="W29" s="65">
        <f t="shared" ref="W29:W32" si="43">+V29+$W$18</f>
        <v>0.73541666666666661</v>
      </c>
      <c r="X29" s="50">
        <f t="shared" ref="X29:X32" si="44">+W29+$X$18</f>
        <v>0.73888888888888882</v>
      </c>
      <c r="Y29" s="493">
        <f t="shared" si="1"/>
        <v>51.91</v>
      </c>
      <c r="Z29" s="397">
        <f t="shared" si="2"/>
        <v>7.2222222222221966E-2</v>
      </c>
      <c r="AA29" s="37">
        <f t="shared" si="3"/>
        <v>29.948076923077029</v>
      </c>
      <c r="AB29" s="38">
        <f t="shared" si="4"/>
        <v>8.333333333333337E-2</v>
      </c>
    </row>
    <row r="30" spans="2:30" x14ac:dyDescent="0.25">
      <c r="B30" s="1523"/>
      <c r="C30" s="18">
        <v>7</v>
      </c>
      <c r="D30" s="632">
        <v>0.75000000000000022</v>
      </c>
      <c r="E30" s="65">
        <f t="shared" si="25"/>
        <v>0.75347222222222243</v>
      </c>
      <c r="F30" s="65">
        <f t="shared" si="26"/>
        <v>0.75694444444444464</v>
      </c>
      <c r="G30" s="65">
        <f t="shared" si="27"/>
        <v>0.75972222222222241</v>
      </c>
      <c r="H30" s="65">
        <f t="shared" si="28"/>
        <v>0.76388888888888906</v>
      </c>
      <c r="I30" s="65">
        <f t="shared" si="29"/>
        <v>0.76736111111111127</v>
      </c>
      <c r="J30" s="65">
        <f t="shared" si="30"/>
        <v>0.77083333333333348</v>
      </c>
      <c r="K30" s="65">
        <f t="shared" si="31"/>
        <v>0.77430555555555569</v>
      </c>
      <c r="L30" s="65">
        <f t="shared" si="32"/>
        <v>0.7777777777777779</v>
      </c>
      <c r="M30" s="65">
        <f t="shared" si="33"/>
        <v>0.7861111111111112</v>
      </c>
      <c r="N30" s="65">
        <f t="shared" si="34"/>
        <v>0.78750000000000009</v>
      </c>
      <c r="O30" s="65">
        <f t="shared" si="35"/>
        <v>0.78888888888888897</v>
      </c>
      <c r="P30" s="65">
        <f t="shared" si="36"/>
        <v>0.79583333333333339</v>
      </c>
      <c r="Q30" s="65">
        <f t="shared" si="37"/>
        <v>0.79861111111111116</v>
      </c>
      <c r="R30" s="65">
        <f t="shared" si="38"/>
        <v>0.80208333333333337</v>
      </c>
      <c r="S30" s="65">
        <f t="shared" si="39"/>
        <v>0.80555555555555558</v>
      </c>
      <c r="T30" s="65">
        <f t="shared" si="40"/>
        <v>0.80902777777777779</v>
      </c>
      <c r="U30" s="65">
        <f t="shared" si="41"/>
        <v>0.81180555555555556</v>
      </c>
      <c r="V30" s="65">
        <f t="shared" si="42"/>
        <v>0.81527777777777777</v>
      </c>
      <c r="W30" s="65">
        <f t="shared" si="43"/>
        <v>0.81874999999999998</v>
      </c>
      <c r="X30" s="50">
        <f t="shared" si="44"/>
        <v>0.82222222222222219</v>
      </c>
      <c r="Y30" s="493">
        <f t="shared" si="1"/>
        <v>51.91</v>
      </c>
      <c r="Z30" s="397">
        <f t="shared" si="2"/>
        <v>7.2222222222221966E-2</v>
      </c>
      <c r="AA30" s="37">
        <f t="shared" si="3"/>
        <v>29.948076923077029</v>
      </c>
      <c r="AB30" s="38">
        <f t="shared" si="4"/>
        <v>8.333333333333337E-2</v>
      </c>
    </row>
    <row r="31" spans="2:30" ht="15.75" thickBot="1" x14ac:dyDescent="0.3">
      <c r="B31" s="1523"/>
      <c r="C31" s="19">
        <v>8</v>
      </c>
      <c r="D31" s="633">
        <v>0.83333333333333359</v>
      </c>
      <c r="E31" s="68">
        <f t="shared" si="25"/>
        <v>0.8368055555555558</v>
      </c>
      <c r="F31" s="68">
        <f t="shared" si="26"/>
        <v>0.84027777777777801</v>
      </c>
      <c r="G31" s="68">
        <f t="shared" si="27"/>
        <v>0.84305555555555578</v>
      </c>
      <c r="H31" s="68">
        <f t="shared" si="28"/>
        <v>0.84722222222222243</v>
      </c>
      <c r="I31" s="68">
        <f t="shared" si="29"/>
        <v>0.85069444444444464</v>
      </c>
      <c r="J31" s="68">
        <f t="shared" si="30"/>
        <v>0.85416666666666685</v>
      </c>
      <c r="K31" s="68">
        <f t="shared" si="31"/>
        <v>0.85763888888888906</v>
      </c>
      <c r="L31" s="68">
        <f t="shared" si="32"/>
        <v>0.86111111111111127</v>
      </c>
      <c r="M31" s="68">
        <f t="shared" si="33"/>
        <v>0.86944444444444458</v>
      </c>
      <c r="N31" s="68">
        <f t="shared" si="34"/>
        <v>0.87083333333333346</v>
      </c>
      <c r="O31" s="68">
        <f t="shared" si="35"/>
        <v>0.87222222222222234</v>
      </c>
      <c r="P31" s="68">
        <f t="shared" si="36"/>
        <v>0.87916666666666676</v>
      </c>
      <c r="Q31" s="68">
        <f t="shared" si="37"/>
        <v>0.88194444444444453</v>
      </c>
      <c r="R31" s="68">
        <f t="shared" si="38"/>
        <v>0.88541666666666674</v>
      </c>
      <c r="S31" s="68">
        <f t="shared" si="39"/>
        <v>0.88888888888888895</v>
      </c>
      <c r="T31" s="68">
        <f t="shared" si="40"/>
        <v>0.89236111111111116</v>
      </c>
      <c r="U31" s="68">
        <f t="shared" si="41"/>
        <v>0.89513888888888893</v>
      </c>
      <c r="V31" s="68">
        <f t="shared" si="42"/>
        <v>0.89861111111111114</v>
      </c>
      <c r="W31" s="68">
        <f t="shared" si="43"/>
        <v>0.90208333333333335</v>
      </c>
      <c r="X31" s="70">
        <f t="shared" si="44"/>
        <v>0.90555555555555556</v>
      </c>
      <c r="Y31" s="494">
        <f t="shared" si="1"/>
        <v>51.91</v>
      </c>
      <c r="Z31" s="398">
        <f t="shared" si="2"/>
        <v>7.2222222222221966E-2</v>
      </c>
      <c r="AA31" s="41">
        <f t="shared" si="3"/>
        <v>29.948076923077029</v>
      </c>
      <c r="AB31" s="42">
        <f t="shared" si="4"/>
        <v>8.333333333333337E-2</v>
      </c>
    </row>
    <row r="32" spans="2:30" ht="15.75" thickBot="1" x14ac:dyDescent="0.3">
      <c r="B32" s="1524"/>
      <c r="C32" s="574">
        <v>9</v>
      </c>
      <c r="D32" s="634">
        <v>0.91666666666666696</v>
      </c>
      <c r="E32" s="297">
        <f t="shared" si="25"/>
        <v>0.92013888888888917</v>
      </c>
      <c r="F32" s="297">
        <f t="shared" si="26"/>
        <v>0.92361111111111138</v>
      </c>
      <c r="G32" s="297">
        <f t="shared" si="27"/>
        <v>0.92638888888888915</v>
      </c>
      <c r="H32" s="297">
        <f t="shared" si="28"/>
        <v>0.9305555555555558</v>
      </c>
      <c r="I32" s="297">
        <f t="shared" si="29"/>
        <v>0.93402777777777801</v>
      </c>
      <c r="J32" s="297">
        <f t="shared" si="30"/>
        <v>0.93750000000000022</v>
      </c>
      <c r="K32" s="297">
        <f t="shared" si="31"/>
        <v>0.94097222222222243</v>
      </c>
      <c r="L32" s="297">
        <f t="shared" si="32"/>
        <v>0.94444444444444464</v>
      </c>
      <c r="M32" s="297">
        <f t="shared" si="33"/>
        <v>0.95277777777777795</v>
      </c>
      <c r="N32" s="297">
        <f t="shared" si="34"/>
        <v>0.95416666666666683</v>
      </c>
      <c r="O32" s="297">
        <f t="shared" si="35"/>
        <v>0.95555555555555571</v>
      </c>
      <c r="P32" s="297">
        <f t="shared" si="36"/>
        <v>0.96250000000000013</v>
      </c>
      <c r="Q32" s="297">
        <f t="shared" si="37"/>
        <v>0.9652777777777779</v>
      </c>
      <c r="R32" s="297">
        <f t="shared" si="38"/>
        <v>0.96875000000000011</v>
      </c>
      <c r="S32" s="297">
        <f t="shared" si="39"/>
        <v>0.97222222222222232</v>
      </c>
      <c r="T32" s="297">
        <f t="shared" si="40"/>
        <v>0.97569444444444453</v>
      </c>
      <c r="U32" s="297">
        <f t="shared" si="41"/>
        <v>0.9784722222222223</v>
      </c>
      <c r="V32" s="297">
        <f t="shared" si="42"/>
        <v>0.98194444444444451</v>
      </c>
      <c r="W32" s="297">
        <f t="shared" si="43"/>
        <v>0.98541666666666672</v>
      </c>
      <c r="X32" s="315">
        <f t="shared" si="44"/>
        <v>0.98888888888888893</v>
      </c>
      <c r="Y32" s="573">
        <f t="shared" si="1"/>
        <v>51.91</v>
      </c>
      <c r="Z32" s="399">
        <f t="shared" si="2"/>
        <v>7.2222222222221966E-2</v>
      </c>
      <c r="AA32" s="299">
        <f t="shared" si="3"/>
        <v>29.948076923077029</v>
      </c>
      <c r="AB32" s="300">
        <f t="shared" si="4"/>
        <v>8.333333333333337E-2</v>
      </c>
    </row>
    <row r="33" spans="4:24" x14ac:dyDescent="0.25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5" spans="4:24" x14ac:dyDescent="0.25">
      <c r="D35" s="21" t="s">
        <v>31</v>
      </c>
      <c r="E35" s="22"/>
      <c r="F35" s="22"/>
      <c r="G35" s="23"/>
      <c r="H35" s="23"/>
      <c r="I35" s="24">
        <v>8</v>
      </c>
      <c r="J35" s="22"/>
    </row>
    <row r="36" spans="4:24" x14ac:dyDescent="0.25">
      <c r="D36" s="21" t="s">
        <v>32</v>
      </c>
      <c r="E36" s="22"/>
      <c r="F36" s="22"/>
      <c r="G36" s="23"/>
      <c r="H36" s="23"/>
      <c r="I36" s="24">
        <v>1</v>
      </c>
      <c r="J36" s="22"/>
    </row>
    <row r="37" spans="4:24" x14ac:dyDescent="0.25">
      <c r="D37" s="21" t="s">
        <v>33</v>
      </c>
      <c r="E37" s="22"/>
      <c r="F37" s="22"/>
      <c r="G37" s="23"/>
      <c r="H37" s="23"/>
      <c r="I37" s="24">
        <f>+I35+I36</f>
        <v>9</v>
      </c>
      <c r="J37" s="22"/>
    </row>
    <row r="38" spans="4:24" x14ac:dyDescent="0.25">
      <c r="D38" s="21" t="s">
        <v>34</v>
      </c>
      <c r="E38" s="22"/>
      <c r="F38" s="22"/>
      <c r="G38" s="23"/>
      <c r="H38" s="23"/>
      <c r="I38" s="25">
        <f>+Y23</f>
        <v>51.91</v>
      </c>
      <c r="K38" s="22" t="s">
        <v>35</v>
      </c>
    </row>
    <row r="39" spans="4:24" x14ac:dyDescent="0.25">
      <c r="D39" s="26" t="s">
        <v>36</v>
      </c>
      <c r="E39" s="27"/>
      <c r="F39" s="7"/>
      <c r="G39" s="7"/>
      <c r="H39" s="7"/>
      <c r="I39" s="28">
        <v>0</v>
      </c>
      <c r="K39" s="22" t="s">
        <v>35</v>
      </c>
    </row>
    <row r="40" spans="4:24" x14ac:dyDescent="0.25">
      <c r="D40" s="6" t="s">
        <v>37</v>
      </c>
      <c r="E40" s="7"/>
      <c r="F40" s="7"/>
      <c r="G40" s="7"/>
      <c r="H40" s="7"/>
      <c r="I40" s="29"/>
      <c r="J40" s="7"/>
    </row>
  </sheetData>
  <mergeCells count="11">
    <mergeCell ref="B24:B32"/>
    <mergeCell ref="B13:AB16"/>
    <mergeCell ref="B20:C20"/>
    <mergeCell ref="E20:X20"/>
    <mergeCell ref="B21:C21"/>
    <mergeCell ref="Y21:Y22"/>
    <mergeCell ref="Z21:Z23"/>
    <mergeCell ref="AA21:AA23"/>
    <mergeCell ref="AB21:AB23"/>
    <mergeCell ref="B22:C22"/>
    <mergeCell ref="B23:C23"/>
  </mergeCells>
  <printOptions horizontalCentered="1" verticalCentered="1"/>
  <pageMargins left="0" right="0" top="0" bottom="0" header="0" footer="0"/>
  <pageSetup paperSize="9" scale="52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B2:AF39"/>
  <sheetViews>
    <sheetView view="pageBreakPreview" topLeftCell="A10" zoomScale="70" zoomScaleNormal="70" zoomScaleSheetLayoutView="70" workbookViewId="0">
      <selection activeCell="AC24" sqref="AC24"/>
    </sheetView>
  </sheetViews>
  <sheetFormatPr baseColWidth="10" defaultRowHeight="15" x14ac:dyDescent="0.25"/>
  <cols>
    <col min="5" max="5" width="10.42578125" customWidth="1"/>
    <col min="6" max="26" width="8" customWidth="1"/>
  </cols>
  <sheetData>
    <row r="2" spans="2:30" x14ac:dyDescent="0.25">
      <c r="B2" s="149" t="s">
        <v>0</v>
      </c>
      <c r="C2" s="150"/>
      <c r="D2" s="150"/>
      <c r="E2" s="151"/>
      <c r="F2" s="151"/>
      <c r="G2" s="149" t="s">
        <v>1</v>
      </c>
      <c r="H2" s="151"/>
      <c r="I2" s="151"/>
      <c r="J2" s="151"/>
    </row>
    <row r="3" spans="2:30" x14ac:dyDescent="0.25">
      <c r="B3" s="152"/>
      <c r="C3" s="150"/>
      <c r="D3" s="150"/>
      <c r="E3" s="151"/>
      <c r="F3" s="151"/>
      <c r="G3" s="149"/>
      <c r="H3" s="151"/>
      <c r="I3" s="151"/>
      <c r="J3" s="151"/>
    </row>
    <row r="4" spans="2:30" x14ac:dyDescent="0.25">
      <c r="B4" s="154" t="s">
        <v>2</v>
      </c>
      <c r="C4" s="150"/>
      <c r="D4" s="150"/>
      <c r="E4" s="151"/>
      <c r="F4" s="151"/>
      <c r="G4" s="149">
        <v>200</v>
      </c>
      <c r="H4" s="151"/>
      <c r="I4" s="151"/>
      <c r="J4" s="151"/>
    </row>
    <row r="5" spans="2:30" x14ac:dyDescent="0.25">
      <c r="B5" s="150"/>
      <c r="C5" s="150"/>
      <c r="D5" s="150"/>
      <c r="E5" s="151"/>
      <c r="F5" s="151"/>
      <c r="G5" s="149"/>
      <c r="H5" s="151"/>
      <c r="I5" s="151"/>
      <c r="J5" s="151"/>
    </row>
    <row r="6" spans="2:30" x14ac:dyDescent="0.25">
      <c r="B6" s="150" t="s">
        <v>3</v>
      </c>
      <c r="C6" s="150"/>
      <c r="D6" s="150"/>
      <c r="E6" s="151"/>
      <c r="F6" s="151"/>
      <c r="G6" s="5" t="s">
        <v>403</v>
      </c>
      <c r="H6" s="151"/>
      <c r="I6" s="151"/>
      <c r="J6" s="151"/>
    </row>
    <row r="7" spans="2:30" x14ac:dyDescent="0.25">
      <c r="B7" s="150" t="s">
        <v>4</v>
      </c>
      <c r="C7" s="150"/>
      <c r="D7" s="150"/>
      <c r="E7" s="151"/>
      <c r="F7" s="151"/>
      <c r="G7" s="149" t="s">
        <v>118</v>
      </c>
      <c r="H7" s="151"/>
      <c r="I7" s="151"/>
      <c r="J7" s="151"/>
    </row>
    <row r="8" spans="2:30" x14ac:dyDescent="0.25">
      <c r="B8" s="150" t="s">
        <v>6</v>
      </c>
      <c r="C8" s="155"/>
      <c r="D8" s="155"/>
      <c r="E8" s="156"/>
      <c r="F8" s="151"/>
      <c r="G8" s="149">
        <v>235</v>
      </c>
      <c r="H8" s="151"/>
      <c r="I8" s="151"/>
      <c r="J8" s="151"/>
    </row>
    <row r="9" spans="2:30" x14ac:dyDescent="0.25">
      <c r="B9" s="150" t="s">
        <v>7</v>
      </c>
      <c r="C9" s="150"/>
      <c r="D9" s="150"/>
      <c r="E9" s="151"/>
      <c r="F9" s="151"/>
      <c r="G9" s="149" t="s">
        <v>107</v>
      </c>
      <c r="H9" s="151"/>
      <c r="I9" s="151"/>
      <c r="J9" s="151"/>
    </row>
    <row r="10" spans="2:30" x14ac:dyDescent="0.25">
      <c r="B10" s="150" t="s">
        <v>9</v>
      </c>
      <c r="C10" s="150"/>
      <c r="D10" s="150"/>
      <c r="E10" s="151"/>
      <c r="F10" s="151"/>
      <c r="G10" s="149">
        <v>235</v>
      </c>
      <c r="H10" s="151"/>
      <c r="I10" s="151"/>
      <c r="J10" s="151"/>
    </row>
    <row r="11" spans="2:30" x14ac:dyDescent="0.25">
      <c r="B11" s="150" t="s">
        <v>10</v>
      </c>
      <c r="C11" s="155"/>
      <c r="D11" s="155"/>
      <c r="E11" s="156"/>
      <c r="F11" s="156"/>
      <c r="G11" s="149" t="s">
        <v>11</v>
      </c>
      <c r="H11" s="151"/>
      <c r="I11" s="151"/>
      <c r="J11" s="151"/>
    </row>
    <row r="12" spans="2:30" ht="15.75" thickBot="1" x14ac:dyDescent="0.3"/>
    <row r="13" spans="2:30" ht="15" customHeight="1" x14ac:dyDescent="0.25">
      <c r="B13" s="1580" t="s">
        <v>271</v>
      </c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20"/>
      <c r="S13" s="1620"/>
      <c r="T13" s="1620"/>
      <c r="U13" s="1620"/>
      <c r="V13" s="1620"/>
      <c r="W13" s="1620"/>
      <c r="X13" s="1620"/>
      <c r="Y13" s="1620"/>
      <c r="Z13" s="1620"/>
      <c r="AA13" s="1620"/>
      <c r="AB13" s="1620"/>
      <c r="AC13" s="1620"/>
      <c r="AD13" s="1666"/>
    </row>
    <row r="14" spans="2:30" x14ac:dyDescent="0.25">
      <c r="B14" s="1581"/>
      <c r="C14" s="1667"/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7"/>
      <c r="S14" s="1667"/>
      <c r="T14" s="1667"/>
      <c r="U14" s="1667"/>
      <c r="V14" s="1667"/>
      <c r="W14" s="1667"/>
      <c r="X14" s="1667"/>
      <c r="Y14" s="1667"/>
      <c r="Z14" s="1667"/>
      <c r="AA14" s="1667"/>
      <c r="AB14" s="1667"/>
      <c r="AC14" s="1667"/>
      <c r="AD14" s="1668"/>
    </row>
    <row r="15" spans="2:30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7"/>
      <c r="X15" s="1667"/>
      <c r="Y15" s="1667"/>
      <c r="Z15" s="1667"/>
      <c r="AA15" s="1667"/>
      <c r="AB15" s="1667"/>
      <c r="AC15" s="1667"/>
      <c r="AD15" s="1668"/>
    </row>
    <row r="16" spans="2:30" ht="18" customHeight="1" thickBot="1" x14ac:dyDescent="0.3"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0"/>
      <c r="S16" s="1670"/>
      <c r="T16" s="1670"/>
      <c r="U16" s="1670"/>
      <c r="V16" s="1670"/>
      <c r="W16" s="1670"/>
      <c r="X16" s="1670"/>
      <c r="Y16" s="1670"/>
      <c r="Z16" s="1670"/>
      <c r="AA16" s="1670"/>
      <c r="AB16" s="1670"/>
      <c r="AC16" s="1670"/>
      <c r="AD16" s="1671"/>
    </row>
    <row r="17" spans="2:32" s="12" customFormat="1" x14ac:dyDescent="0.25">
      <c r="B17" s="30" t="s">
        <v>108</v>
      </c>
      <c r="C17" s="30"/>
      <c r="D17" s="30"/>
      <c r="E17" s="30"/>
      <c r="F17" s="283">
        <v>3.472222222222222E-3</v>
      </c>
      <c r="G17" s="283">
        <v>4.1666666666666666E-3</v>
      </c>
      <c r="H17" s="283">
        <v>2.7777777777777779E-3</v>
      </c>
      <c r="I17" s="283">
        <v>4.1666666666666666E-3</v>
      </c>
      <c r="J17" s="283">
        <v>3.472222222222222E-3</v>
      </c>
      <c r="K17" s="283">
        <v>3.472222222222222E-3</v>
      </c>
      <c r="L17" s="283">
        <v>3.472222222222222E-3</v>
      </c>
      <c r="M17" s="283">
        <v>3.472222222222222E-3</v>
      </c>
      <c r="N17" s="283">
        <v>1.0416666666666666E-2</v>
      </c>
      <c r="O17" s="283">
        <v>2.7777777777777779E-3</v>
      </c>
      <c r="P17" s="283">
        <v>2.0833333333333333E-3</v>
      </c>
      <c r="Q17" s="283">
        <v>9.0277777777777787E-3</v>
      </c>
      <c r="R17" s="283">
        <v>2.7777777777777779E-3</v>
      </c>
      <c r="S17" s="283">
        <v>4.8611111111111112E-3</v>
      </c>
      <c r="T17" s="283">
        <v>3.472222222222222E-3</v>
      </c>
      <c r="U17" s="283">
        <v>3.472222222222222E-3</v>
      </c>
      <c r="V17" s="283">
        <v>2.7777777777777779E-3</v>
      </c>
      <c r="W17" s="283">
        <v>3.472222222222222E-3</v>
      </c>
      <c r="X17" s="283">
        <v>3.472222222222222E-3</v>
      </c>
      <c r="Y17" s="283">
        <v>3.472222222222222E-3</v>
      </c>
      <c r="Z17" s="283"/>
      <c r="AA17" s="30"/>
      <c r="AB17" s="333">
        <f>SUM(F17:Y17)</f>
        <v>8.0555555555555561E-2</v>
      </c>
      <c r="AC17" s="30"/>
      <c r="AD17" s="30"/>
    </row>
    <row r="18" spans="2:32" s="12" customFormat="1" x14ac:dyDescent="0.25">
      <c r="B18" s="78" t="s">
        <v>109</v>
      </c>
      <c r="C18" s="78"/>
      <c r="D18" s="78"/>
      <c r="E18" s="78"/>
      <c r="F18" s="283">
        <v>3.472222222222222E-3</v>
      </c>
      <c r="G18" s="283">
        <v>3.472222222222222E-3</v>
      </c>
      <c r="H18" s="283">
        <v>2.7777777777777779E-3</v>
      </c>
      <c r="I18" s="283">
        <v>4.1666666666666666E-3</v>
      </c>
      <c r="J18" s="283">
        <v>3.472222222222222E-3</v>
      </c>
      <c r="K18" s="283">
        <v>3.472222222222222E-3</v>
      </c>
      <c r="L18" s="283">
        <v>3.472222222222222E-3</v>
      </c>
      <c r="M18" s="283">
        <v>3.472222222222222E-3</v>
      </c>
      <c r="N18" s="283">
        <v>8.3333333333333332E-3</v>
      </c>
      <c r="O18" s="283">
        <v>1.3888888888888889E-3</v>
      </c>
      <c r="P18" s="283">
        <v>1.3888888888888889E-3</v>
      </c>
      <c r="Q18" s="283">
        <v>6.9444444444444441E-3</v>
      </c>
      <c r="R18" s="283">
        <v>2.7777777777777779E-3</v>
      </c>
      <c r="S18" s="283">
        <v>3.472222222222222E-3</v>
      </c>
      <c r="T18" s="283">
        <v>3.472222222222222E-3</v>
      </c>
      <c r="U18" s="283">
        <v>3.472222222222222E-3</v>
      </c>
      <c r="V18" s="283">
        <v>2.7777777777777779E-3</v>
      </c>
      <c r="W18" s="283">
        <v>3.472222222222222E-3</v>
      </c>
      <c r="X18" s="283">
        <v>3.472222222222222E-3</v>
      </c>
      <c r="Y18" s="283">
        <v>3.472222222222222E-3</v>
      </c>
      <c r="Z18" s="283"/>
      <c r="AA18" s="78"/>
      <c r="AB18" s="77">
        <f>SUM(F18:Y18)</f>
        <v>7.2222222222222229E-2</v>
      </c>
      <c r="AC18" s="78"/>
    </row>
    <row r="19" spans="2:32" s="12" customFormat="1" ht="15.75" thickBot="1" x14ac:dyDescent="0.3">
      <c r="B19" s="78"/>
      <c r="C19" s="78"/>
      <c r="D19" s="78"/>
      <c r="E19" s="77">
        <v>6.25E-2</v>
      </c>
      <c r="F19" s="77"/>
      <c r="G19" s="77"/>
      <c r="H19" s="77"/>
      <c r="I19" s="77"/>
      <c r="J19" s="77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77"/>
      <c r="Y19" s="77"/>
      <c r="Z19" s="77"/>
      <c r="AA19" s="78"/>
      <c r="AB19" s="77"/>
      <c r="AC19" s="78"/>
    </row>
    <row r="20" spans="2:32" ht="15.75" thickBot="1" x14ac:dyDescent="0.3">
      <c r="B20" s="1574" t="s">
        <v>12</v>
      </c>
      <c r="C20" s="1575"/>
      <c r="D20" s="595"/>
      <c r="E20" s="265" t="s">
        <v>12</v>
      </c>
      <c r="F20" s="1574" t="s">
        <v>13</v>
      </c>
      <c r="G20" s="1575"/>
      <c r="H20" s="1575"/>
      <c r="I20" s="1575"/>
      <c r="J20" s="1575"/>
      <c r="K20" s="1575"/>
      <c r="L20" s="1575"/>
      <c r="M20" s="1575"/>
      <c r="N20" s="1575"/>
      <c r="O20" s="1575"/>
      <c r="P20" s="1575"/>
      <c r="Q20" s="1575"/>
      <c r="R20" s="1575"/>
      <c r="S20" s="1575"/>
      <c r="T20" s="1575"/>
      <c r="U20" s="1575"/>
      <c r="V20" s="1575"/>
      <c r="W20" s="1575"/>
      <c r="X20" s="1575"/>
      <c r="Y20" s="1575"/>
      <c r="Z20" s="595"/>
      <c r="AA20" s="380"/>
      <c r="AB20" s="381"/>
      <c r="AC20" s="381"/>
      <c r="AD20" s="382"/>
    </row>
    <row r="21" spans="2:32" ht="108" customHeight="1" thickBot="1" x14ac:dyDescent="0.3">
      <c r="B21" s="1582" t="s">
        <v>15</v>
      </c>
      <c r="C21" s="1583"/>
      <c r="D21" s="1584"/>
      <c r="E21" s="266" t="s">
        <v>110</v>
      </c>
      <c r="F21" s="383" t="s">
        <v>111</v>
      </c>
      <c r="G21" s="383" t="s">
        <v>112</v>
      </c>
      <c r="H21" s="384" t="s">
        <v>113</v>
      </c>
      <c r="I21" s="384" t="s">
        <v>114</v>
      </c>
      <c r="J21" s="383" t="s">
        <v>115</v>
      </c>
      <c r="K21" s="383" t="s">
        <v>80</v>
      </c>
      <c r="L21" s="384" t="s">
        <v>116</v>
      </c>
      <c r="M21" s="319" t="s">
        <v>20</v>
      </c>
      <c r="N21" s="492" t="s">
        <v>89</v>
      </c>
      <c r="O21" s="492" t="s">
        <v>83</v>
      </c>
      <c r="P21" s="492" t="s">
        <v>53</v>
      </c>
      <c r="Q21" s="319" t="s">
        <v>20</v>
      </c>
      <c r="R21" s="319" t="s">
        <v>81</v>
      </c>
      <c r="S21" s="319" t="s">
        <v>80</v>
      </c>
      <c r="T21" s="319" t="s">
        <v>79</v>
      </c>
      <c r="U21" s="384" t="s">
        <v>114</v>
      </c>
      <c r="V21" s="384" t="s">
        <v>113</v>
      </c>
      <c r="W21" s="383" t="s">
        <v>112</v>
      </c>
      <c r="X21" s="383" t="s">
        <v>111</v>
      </c>
      <c r="Y21" s="266" t="s">
        <v>117</v>
      </c>
      <c r="Z21" s="1580" t="s">
        <v>24</v>
      </c>
      <c r="AA21" s="1666"/>
      <c r="AB21" s="1577" t="s">
        <v>25</v>
      </c>
      <c r="AC21" s="1577" t="s">
        <v>26</v>
      </c>
      <c r="AD21" s="1577" t="s">
        <v>27</v>
      </c>
    </row>
    <row r="22" spans="2:32" s="1" customFormat="1" ht="33.75" customHeight="1" thickBot="1" x14ac:dyDescent="0.3">
      <c r="B22" s="1585" t="s">
        <v>28</v>
      </c>
      <c r="C22" s="1586"/>
      <c r="D22" s="1587"/>
      <c r="E22" s="385">
        <v>0</v>
      </c>
      <c r="F22" s="338">
        <v>0</v>
      </c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  <c r="O22" s="338">
        <v>1</v>
      </c>
      <c r="P22" s="338">
        <v>0</v>
      </c>
      <c r="Q22" s="338">
        <v>0</v>
      </c>
      <c r="R22" s="338">
        <v>0</v>
      </c>
      <c r="S22" s="338">
        <v>0</v>
      </c>
      <c r="T22" s="338">
        <v>0</v>
      </c>
      <c r="U22" s="338">
        <v>0</v>
      </c>
      <c r="V22" s="338">
        <v>0</v>
      </c>
      <c r="W22" s="338">
        <v>0</v>
      </c>
      <c r="X22" s="338">
        <v>0</v>
      </c>
      <c r="Y22" s="386">
        <v>0</v>
      </c>
      <c r="Z22" s="1669"/>
      <c r="AA22" s="1671"/>
      <c r="AB22" s="1578"/>
      <c r="AC22" s="1578"/>
      <c r="AD22" s="1578"/>
    </row>
    <row r="23" spans="2:32" s="1" customFormat="1" ht="51.75" customHeight="1" thickBot="1" x14ac:dyDescent="0.3">
      <c r="B23" s="1582" t="s">
        <v>29</v>
      </c>
      <c r="C23" s="1620"/>
      <c r="D23" s="1141"/>
      <c r="E23" s="496">
        <f>F22+E22</f>
        <v>0</v>
      </c>
      <c r="F23" s="497">
        <f t="shared" ref="F23:X23" si="0">G22+F22</f>
        <v>0</v>
      </c>
      <c r="G23" s="497">
        <f t="shared" si="0"/>
        <v>0</v>
      </c>
      <c r="H23" s="497">
        <f t="shared" si="0"/>
        <v>0</v>
      </c>
      <c r="I23" s="497">
        <f t="shared" si="0"/>
        <v>0</v>
      </c>
      <c r="J23" s="497">
        <f t="shared" si="0"/>
        <v>0</v>
      </c>
      <c r="K23" s="497">
        <f t="shared" si="0"/>
        <v>0</v>
      </c>
      <c r="L23" s="497">
        <f t="shared" si="0"/>
        <v>0</v>
      </c>
      <c r="M23" s="497">
        <f t="shared" si="0"/>
        <v>0</v>
      </c>
      <c r="N23" s="497">
        <f>P22+N22</f>
        <v>0</v>
      </c>
      <c r="O23" s="497">
        <f>Q22+O22</f>
        <v>1</v>
      </c>
      <c r="P23" s="497">
        <f t="shared" si="0"/>
        <v>0</v>
      </c>
      <c r="Q23" s="497">
        <f t="shared" si="0"/>
        <v>0</v>
      </c>
      <c r="R23" s="497">
        <f t="shared" si="0"/>
        <v>0</v>
      </c>
      <c r="S23" s="497">
        <f t="shared" si="0"/>
        <v>0</v>
      </c>
      <c r="T23" s="497">
        <f t="shared" si="0"/>
        <v>0</v>
      </c>
      <c r="U23" s="497">
        <f t="shared" si="0"/>
        <v>0</v>
      </c>
      <c r="V23" s="497">
        <f t="shared" si="0"/>
        <v>0</v>
      </c>
      <c r="W23" s="497">
        <f t="shared" si="0"/>
        <v>0</v>
      </c>
      <c r="X23" s="497">
        <f t="shared" si="0"/>
        <v>0</v>
      </c>
      <c r="Y23" s="498">
        <f>AA22+Y22</f>
        <v>0</v>
      </c>
      <c r="Z23" s="638"/>
      <c r="AA23" s="1206">
        <v>51.91</v>
      </c>
      <c r="AB23" s="1578"/>
      <c r="AC23" s="1578"/>
      <c r="AD23" s="1578"/>
      <c r="AF23" s="157">
        <v>9.0277777777777776E-2</v>
      </c>
    </row>
    <row r="24" spans="2:32" ht="15" customHeight="1" x14ac:dyDescent="0.25">
      <c r="B24" s="1610" t="s">
        <v>30</v>
      </c>
      <c r="C24" s="17">
        <v>1</v>
      </c>
      <c r="D24" s="1158"/>
      <c r="E24" s="635">
        <v>0.26041666666666674</v>
      </c>
      <c r="F24" s="62">
        <f>+E24+$F$18</f>
        <v>0.26388888888888895</v>
      </c>
      <c r="G24" s="62">
        <f>+F24+$G$18</f>
        <v>0.26736111111111116</v>
      </c>
      <c r="H24" s="62">
        <f>+G24+$H$18</f>
        <v>0.27013888888888893</v>
      </c>
      <c r="I24" s="62">
        <f>+H24+$I$18</f>
        <v>0.27430555555555558</v>
      </c>
      <c r="J24" s="62">
        <f>+I24+$J$18</f>
        <v>0.27777777777777779</v>
      </c>
      <c r="K24" s="62">
        <f>+J24+$K$18</f>
        <v>0.28125</v>
      </c>
      <c r="L24" s="62">
        <f>+K24+$L$18</f>
        <v>0.28472222222222221</v>
      </c>
      <c r="M24" s="62">
        <f>+L24+$M$18</f>
        <v>0.28819444444444442</v>
      </c>
      <c r="N24" s="62">
        <f>+M24+$N$18</f>
        <v>0.29652777777777778</v>
      </c>
      <c r="O24" s="62">
        <f>+N24+$O$18</f>
        <v>0.29791666666666666</v>
      </c>
      <c r="P24" s="62">
        <f>+O24+$P$18</f>
        <v>0.29930555555555555</v>
      </c>
      <c r="Q24" s="62">
        <f>+P24+$Q$18</f>
        <v>0.30624999999999997</v>
      </c>
      <c r="R24" s="62">
        <f>+Q24+$R$18</f>
        <v>0.30902777777777773</v>
      </c>
      <c r="S24" s="62">
        <f>+R24+$S$18</f>
        <v>0.31249999999999994</v>
      </c>
      <c r="T24" s="62">
        <f>+S24+$T$18</f>
        <v>0.31597222222222215</v>
      </c>
      <c r="U24" s="62">
        <f>+T24+$U$18</f>
        <v>0.31944444444444436</v>
      </c>
      <c r="V24" s="62">
        <f>+U24+$V$18</f>
        <v>0.32222222222222213</v>
      </c>
      <c r="W24" s="62">
        <f>+V24+$W$18</f>
        <v>0.32569444444444434</v>
      </c>
      <c r="X24" s="62">
        <f>+W24+$X$18</f>
        <v>0.32916666666666655</v>
      </c>
      <c r="Y24" s="166">
        <f>+X24+$Y$18</f>
        <v>0.33263888888888876</v>
      </c>
      <c r="Z24" s="1158"/>
      <c r="AA24" s="591">
        <f>+AA23</f>
        <v>51.91</v>
      </c>
      <c r="AB24" s="32">
        <f>+Y24-E24</f>
        <v>7.2222222222222021E-2</v>
      </c>
      <c r="AC24" s="169">
        <f>60*$AA$24/(AB24*60*24)</f>
        <v>29.948076923077004</v>
      </c>
      <c r="AD24" s="79"/>
    </row>
    <row r="25" spans="2:32" x14ac:dyDescent="0.25">
      <c r="B25" s="1553"/>
      <c r="C25" s="18">
        <v>2</v>
      </c>
      <c r="D25" s="1159"/>
      <c r="E25" s="632">
        <v>0.34375000000000006</v>
      </c>
      <c r="F25" s="65">
        <f t="shared" ref="F25:F30" si="1">+E25+$F$18</f>
        <v>0.34722222222222227</v>
      </c>
      <c r="G25" s="65">
        <f t="shared" ref="G25:G30" si="2">+F25+$G$18</f>
        <v>0.35069444444444448</v>
      </c>
      <c r="H25" s="65">
        <f t="shared" ref="H25:H30" si="3">+G25+$H$18</f>
        <v>0.35347222222222224</v>
      </c>
      <c r="I25" s="65">
        <f t="shared" ref="I25:I30" si="4">+H25+$I$18</f>
        <v>0.3576388888888889</v>
      </c>
      <c r="J25" s="65">
        <f t="shared" ref="J25:J30" si="5">+I25+$J$18</f>
        <v>0.3611111111111111</v>
      </c>
      <c r="K25" s="65">
        <f t="shared" ref="K25:K30" si="6">+J25+$K$18</f>
        <v>0.36458333333333331</v>
      </c>
      <c r="L25" s="65">
        <f t="shared" ref="L25:L30" si="7">+K25+$L$18</f>
        <v>0.36805555555555552</v>
      </c>
      <c r="M25" s="65">
        <f t="shared" ref="M25:M30" si="8">+L25+$M$18</f>
        <v>0.37152777777777773</v>
      </c>
      <c r="N25" s="65">
        <f t="shared" ref="N25:N30" si="9">+M25+$N$18</f>
        <v>0.37986111111111109</v>
      </c>
      <c r="O25" s="65">
        <f t="shared" ref="O25:O30" si="10">+N25+$O$18</f>
        <v>0.38124999999999998</v>
      </c>
      <c r="P25" s="65">
        <f t="shared" ref="P25:P30" si="11">+O25+$P$18</f>
        <v>0.38263888888888886</v>
      </c>
      <c r="Q25" s="65">
        <f t="shared" ref="Q25:Q30" si="12">+P25+$Q$18</f>
        <v>0.38958333333333328</v>
      </c>
      <c r="R25" s="65">
        <f t="shared" ref="R25:R30" si="13">+Q25+$R$18</f>
        <v>0.39236111111111105</v>
      </c>
      <c r="S25" s="65">
        <f t="shared" ref="S25:S30" si="14">+R25+$S$18</f>
        <v>0.39583333333333326</v>
      </c>
      <c r="T25" s="65">
        <f t="shared" ref="T25:T30" si="15">+S25+$T$18</f>
        <v>0.39930555555555547</v>
      </c>
      <c r="U25" s="65">
        <f t="shared" ref="U25:U30" si="16">+T25+$U$18</f>
        <v>0.40277777777777768</v>
      </c>
      <c r="V25" s="65">
        <f t="shared" ref="V25:V30" si="17">+U25+$V$18</f>
        <v>0.40555555555555545</v>
      </c>
      <c r="W25" s="65">
        <f t="shared" ref="W25:W30" si="18">+V25+$W$18</f>
        <v>0.40902777777777766</v>
      </c>
      <c r="X25" s="65">
        <f t="shared" ref="X25:X30" si="19">+W25+$X$18</f>
        <v>0.41249999999999987</v>
      </c>
      <c r="Y25" s="173">
        <f t="shared" ref="Y25:Y30" si="20">+X25+$Y$18</f>
        <v>0.41597222222222208</v>
      </c>
      <c r="Z25" s="1159"/>
      <c r="AA25" s="592">
        <f>+AA23</f>
        <v>51.91</v>
      </c>
      <c r="AB25" s="36">
        <f t="shared" ref="AB25:AB31" si="21">+Y25-E25</f>
        <v>7.2222222222222021E-2</v>
      </c>
      <c r="AC25" s="172">
        <f t="shared" ref="AC25:AC31" si="22">60*$AA$24/(AB25*60*24)</f>
        <v>29.948076923077004</v>
      </c>
      <c r="AD25" s="38">
        <f>+E25-E24</f>
        <v>8.3333333333333315E-2</v>
      </c>
    </row>
    <row r="26" spans="2:32" x14ac:dyDescent="0.25">
      <c r="B26" s="1553"/>
      <c r="C26" s="18">
        <v>3</v>
      </c>
      <c r="D26" s="1159"/>
      <c r="E26" s="632">
        <v>0.42708333333333337</v>
      </c>
      <c r="F26" s="65">
        <f t="shared" si="1"/>
        <v>0.43055555555555558</v>
      </c>
      <c r="G26" s="65">
        <f t="shared" si="2"/>
        <v>0.43402777777777779</v>
      </c>
      <c r="H26" s="65">
        <f t="shared" si="3"/>
        <v>0.43680555555555556</v>
      </c>
      <c r="I26" s="65">
        <f t="shared" si="4"/>
        <v>0.44097222222222221</v>
      </c>
      <c r="J26" s="65">
        <f t="shared" si="5"/>
        <v>0.44444444444444442</v>
      </c>
      <c r="K26" s="65">
        <f t="shared" si="6"/>
        <v>0.44791666666666663</v>
      </c>
      <c r="L26" s="65">
        <f t="shared" si="7"/>
        <v>0.45138888888888884</v>
      </c>
      <c r="M26" s="65">
        <f t="shared" si="8"/>
        <v>0.45486111111111105</v>
      </c>
      <c r="N26" s="65">
        <f t="shared" si="9"/>
        <v>0.46319444444444441</v>
      </c>
      <c r="O26" s="65">
        <f t="shared" si="10"/>
        <v>0.46458333333333329</v>
      </c>
      <c r="P26" s="65">
        <f t="shared" si="11"/>
        <v>0.46597222222222218</v>
      </c>
      <c r="Q26" s="65">
        <f t="shared" si="12"/>
        <v>0.4729166666666666</v>
      </c>
      <c r="R26" s="65">
        <f t="shared" si="13"/>
        <v>0.47569444444444436</v>
      </c>
      <c r="S26" s="65">
        <f t="shared" si="14"/>
        <v>0.47916666666666657</v>
      </c>
      <c r="T26" s="65">
        <f t="shared" si="15"/>
        <v>0.48263888888888878</v>
      </c>
      <c r="U26" s="65">
        <f t="shared" si="16"/>
        <v>0.48611111111111099</v>
      </c>
      <c r="V26" s="65">
        <f t="shared" si="17"/>
        <v>0.48888888888888876</v>
      </c>
      <c r="W26" s="65">
        <f t="shared" si="18"/>
        <v>0.49236111111111097</v>
      </c>
      <c r="X26" s="65">
        <f t="shared" si="19"/>
        <v>0.49583333333333318</v>
      </c>
      <c r="Y26" s="173">
        <f t="shared" si="20"/>
        <v>0.49930555555555539</v>
      </c>
      <c r="Z26" s="1159"/>
      <c r="AA26" s="592">
        <f t="shared" ref="AA26:AA31" si="23">+AA24</f>
        <v>51.91</v>
      </c>
      <c r="AB26" s="36">
        <f t="shared" si="21"/>
        <v>7.2222222222222021E-2</v>
      </c>
      <c r="AC26" s="172">
        <f t="shared" si="22"/>
        <v>29.948076923077004</v>
      </c>
      <c r="AD26" s="38">
        <f t="shared" ref="AD26:AD31" si="24">+E26-E25</f>
        <v>8.3333333333333315E-2</v>
      </c>
    </row>
    <row r="27" spans="2:32" x14ac:dyDescent="0.25">
      <c r="B27" s="1553"/>
      <c r="C27" s="18">
        <v>4</v>
      </c>
      <c r="D27" s="1159"/>
      <c r="E27" s="632">
        <v>0.51041666666666674</v>
      </c>
      <c r="F27" s="65">
        <f t="shared" si="1"/>
        <v>0.51388888888888895</v>
      </c>
      <c r="G27" s="65">
        <f t="shared" si="2"/>
        <v>0.51736111111111116</v>
      </c>
      <c r="H27" s="65">
        <f t="shared" si="3"/>
        <v>0.52013888888888893</v>
      </c>
      <c r="I27" s="65">
        <f t="shared" si="4"/>
        <v>0.52430555555555558</v>
      </c>
      <c r="J27" s="65">
        <f t="shared" si="5"/>
        <v>0.52777777777777779</v>
      </c>
      <c r="K27" s="65">
        <f t="shared" si="6"/>
        <v>0.53125</v>
      </c>
      <c r="L27" s="65">
        <f t="shared" si="7"/>
        <v>0.53472222222222221</v>
      </c>
      <c r="M27" s="65">
        <f t="shared" si="8"/>
        <v>0.53819444444444442</v>
      </c>
      <c r="N27" s="65">
        <f t="shared" si="9"/>
        <v>0.54652777777777772</v>
      </c>
      <c r="O27" s="65">
        <f t="shared" si="10"/>
        <v>0.54791666666666661</v>
      </c>
      <c r="P27" s="65">
        <f t="shared" si="11"/>
        <v>0.54930555555555549</v>
      </c>
      <c r="Q27" s="65">
        <f t="shared" si="12"/>
        <v>0.55624999999999991</v>
      </c>
      <c r="R27" s="65">
        <f t="shared" si="13"/>
        <v>0.55902777777777768</v>
      </c>
      <c r="S27" s="65">
        <f t="shared" si="14"/>
        <v>0.56249999999999989</v>
      </c>
      <c r="T27" s="65">
        <f t="shared" si="15"/>
        <v>0.5659722222222221</v>
      </c>
      <c r="U27" s="65">
        <f t="shared" si="16"/>
        <v>0.56944444444444431</v>
      </c>
      <c r="V27" s="65">
        <f t="shared" si="17"/>
        <v>0.57222222222222208</v>
      </c>
      <c r="W27" s="65">
        <f t="shared" si="18"/>
        <v>0.57569444444444429</v>
      </c>
      <c r="X27" s="65">
        <f t="shared" si="19"/>
        <v>0.5791666666666665</v>
      </c>
      <c r="Y27" s="173">
        <f t="shared" si="20"/>
        <v>0.58263888888888871</v>
      </c>
      <c r="Z27" s="1159"/>
      <c r="AA27" s="592">
        <f t="shared" si="23"/>
        <v>51.91</v>
      </c>
      <c r="AB27" s="36">
        <f t="shared" si="21"/>
        <v>7.2222222222221966E-2</v>
      </c>
      <c r="AC27" s="172">
        <f t="shared" si="22"/>
        <v>29.948076923077029</v>
      </c>
      <c r="AD27" s="38">
        <f t="shared" si="24"/>
        <v>8.333333333333337E-2</v>
      </c>
    </row>
    <row r="28" spans="2:32" x14ac:dyDescent="0.25">
      <c r="B28" s="1553"/>
      <c r="C28" s="18">
        <v>5</v>
      </c>
      <c r="D28" s="1159"/>
      <c r="E28" s="632">
        <v>0.59375000000000011</v>
      </c>
      <c r="F28" s="65">
        <f t="shared" si="1"/>
        <v>0.59722222222222232</v>
      </c>
      <c r="G28" s="65">
        <f t="shared" si="2"/>
        <v>0.60069444444444453</v>
      </c>
      <c r="H28" s="65">
        <f t="shared" si="3"/>
        <v>0.6034722222222223</v>
      </c>
      <c r="I28" s="65">
        <f t="shared" si="4"/>
        <v>0.60763888888888895</v>
      </c>
      <c r="J28" s="65">
        <f t="shared" si="5"/>
        <v>0.61111111111111116</v>
      </c>
      <c r="K28" s="65">
        <f t="shared" si="6"/>
        <v>0.61458333333333337</v>
      </c>
      <c r="L28" s="65">
        <f t="shared" si="7"/>
        <v>0.61805555555555558</v>
      </c>
      <c r="M28" s="65">
        <f t="shared" si="8"/>
        <v>0.62152777777777779</v>
      </c>
      <c r="N28" s="65">
        <f t="shared" si="9"/>
        <v>0.62986111111111109</v>
      </c>
      <c r="O28" s="65">
        <f t="shared" si="10"/>
        <v>0.63124999999999998</v>
      </c>
      <c r="P28" s="65">
        <f t="shared" si="11"/>
        <v>0.63263888888888886</v>
      </c>
      <c r="Q28" s="65">
        <f t="shared" si="12"/>
        <v>0.63958333333333328</v>
      </c>
      <c r="R28" s="65">
        <f t="shared" si="13"/>
        <v>0.64236111111111105</v>
      </c>
      <c r="S28" s="65">
        <f t="shared" si="14"/>
        <v>0.64583333333333326</v>
      </c>
      <c r="T28" s="65">
        <f t="shared" si="15"/>
        <v>0.64930555555555547</v>
      </c>
      <c r="U28" s="65">
        <f t="shared" si="16"/>
        <v>0.65277777777777768</v>
      </c>
      <c r="V28" s="65">
        <f t="shared" si="17"/>
        <v>0.65555555555555545</v>
      </c>
      <c r="W28" s="65">
        <f t="shared" si="18"/>
        <v>0.65902777777777766</v>
      </c>
      <c r="X28" s="65">
        <f t="shared" si="19"/>
        <v>0.66249999999999987</v>
      </c>
      <c r="Y28" s="173">
        <f t="shared" si="20"/>
        <v>0.66597222222222208</v>
      </c>
      <c r="Z28" s="1159"/>
      <c r="AA28" s="592">
        <f t="shared" si="23"/>
        <v>51.91</v>
      </c>
      <c r="AB28" s="36">
        <f t="shared" si="21"/>
        <v>7.2222222222221966E-2</v>
      </c>
      <c r="AC28" s="172">
        <f t="shared" si="22"/>
        <v>29.948076923077029</v>
      </c>
      <c r="AD28" s="38">
        <f t="shared" si="24"/>
        <v>8.333333333333337E-2</v>
      </c>
    </row>
    <row r="29" spans="2:32" x14ac:dyDescent="0.25">
      <c r="B29" s="1553"/>
      <c r="C29" s="18">
        <v>6</v>
      </c>
      <c r="D29" s="1159"/>
      <c r="E29" s="632">
        <v>0.67708333333333348</v>
      </c>
      <c r="F29" s="65">
        <f t="shared" si="1"/>
        <v>0.68055555555555569</v>
      </c>
      <c r="G29" s="65">
        <f t="shared" si="2"/>
        <v>0.6840277777777779</v>
      </c>
      <c r="H29" s="65">
        <f t="shared" si="3"/>
        <v>0.68680555555555567</v>
      </c>
      <c r="I29" s="65">
        <f t="shared" si="4"/>
        <v>0.69097222222222232</v>
      </c>
      <c r="J29" s="65">
        <f t="shared" si="5"/>
        <v>0.69444444444444453</v>
      </c>
      <c r="K29" s="65">
        <f t="shared" si="6"/>
        <v>0.69791666666666674</v>
      </c>
      <c r="L29" s="65">
        <f t="shared" si="7"/>
        <v>0.70138888888888895</v>
      </c>
      <c r="M29" s="65">
        <f t="shared" si="8"/>
        <v>0.70486111111111116</v>
      </c>
      <c r="N29" s="65">
        <f t="shared" si="9"/>
        <v>0.71319444444444446</v>
      </c>
      <c r="O29" s="65">
        <f t="shared" si="10"/>
        <v>0.71458333333333335</v>
      </c>
      <c r="P29" s="65">
        <f t="shared" si="11"/>
        <v>0.71597222222222223</v>
      </c>
      <c r="Q29" s="65">
        <f t="shared" si="12"/>
        <v>0.72291666666666665</v>
      </c>
      <c r="R29" s="65">
        <f t="shared" si="13"/>
        <v>0.72569444444444442</v>
      </c>
      <c r="S29" s="65">
        <f t="shared" si="14"/>
        <v>0.72916666666666663</v>
      </c>
      <c r="T29" s="65">
        <f t="shared" si="15"/>
        <v>0.73263888888888884</v>
      </c>
      <c r="U29" s="65">
        <f t="shared" si="16"/>
        <v>0.73611111111111105</v>
      </c>
      <c r="V29" s="65">
        <f t="shared" si="17"/>
        <v>0.73888888888888882</v>
      </c>
      <c r="W29" s="65">
        <f t="shared" si="18"/>
        <v>0.74236111111111103</v>
      </c>
      <c r="X29" s="65">
        <f t="shared" si="19"/>
        <v>0.74583333333333324</v>
      </c>
      <c r="Y29" s="173">
        <f t="shared" si="20"/>
        <v>0.74930555555555545</v>
      </c>
      <c r="Z29" s="1159"/>
      <c r="AA29" s="592">
        <f t="shared" si="23"/>
        <v>51.91</v>
      </c>
      <c r="AB29" s="36">
        <f t="shared" si="21"/>
        <v>7.2222222222221966E-2</v>
      </c>
      <c r="AC29" s="172">
        <f t="shared" si="22"/>
        <v>29.948076923077029</v>
      </c>
      <c r="AD29" s="38">
        <f t="shared" si="24"/>
        <v>8.333333333333337E-2</v>
      </c>
    </row>
    <row r="30" spans="2:32" x14ac:dyDescent="0.25">
      <c r="B30" s="1553"/>
      <c r="C30" s="18">
        <v>7</v>
      </c>
      <c r="D30" s="1159"/>
      <c r="E30" s="632">
        <v>0.76041666666666685</v>
      </c>
      <c r="F30" s="65">
        <f t="shared" si="1"/>
        <v>0.76388888888888906</v>
      </c>
      <c r="G30" s="65">
        <f t="shared" si="2"/>
        <v>0.76736111111111127</v>
      </c>
      <c r="H30" s="65">
        <f t="shared" si="3"/>
        <v>0.77013888888888904</v>
      </c>
      <c r="I30" s="65">
        <f t="shared" si="4"/>
        <v>0.77430555555555569</v>
      </c>
      <c r="J30" s="65">
        <f t="shared" si="5"/>
        <v>0.7777777777777779</v>
      </c>
      <c r="K30" s="65">
        <f t="shared" si="6"/>
        <v>0.78125000000000011</v>
      </c>
      <c r="L30" s="65">
        <f t="shared" si="7"/>
        <v>0.78472222222222232</v>
      </c>
      <c r="M30" s="65">
        <f t="shared" si="8"/>
        <v>0.78819444444444453</v>
      </c>
      <c r="N30" s="65">
        <f t="shared" si="9"/>
        <v>0.79652777777777783</v>
      </c>
      <c r="O30" s="65">
        <f t="shared" si="10"/>
        <v>0.79791666666666672</v>
      </c>
      <c r="P30" s="65">
        <f t="shared" si="11"/>
        <v>0.7993055555555556</v>
      </c>
      <c r="Q30" s="65">
        <f t="shared" si="12"/>
        <v>0.80625000000000002</v>
      </c>
      <c r="R30" s="65">
        <f t="shared" si="13"/>
        <v>0.80902777777777779</v>
      </c>
      <c r="S30" s="65">
        <f t="shared" si="14"/>
        <v>0.8125</v>
      </c>
      <c r="T30" s="65">
        <f t="shared" si="15"/>
        <v>0.81597222222222221</v>
      </c>
      <c r="U30" s="65">
        <f t="shared" si="16"/>
        <v>0.81944444444444442</v>
      </c>
      <c r="V30" s="65">
        <f t="shared" si="17"/>
        <v>0.82222222222222219</v>
      </c>
      <c r="W30" s="65">
        <f t="shared" si="18"/>
        <v>0.8256944444444444</v>
      </c>
      <c r="X30" s="65">
        <f t="shared" si="19"/>
        <v>0.82916666666666661</v>
      </c>
      <c r="Y30" s="173">
        <f t="shared" si="20"/>
        <v>0.83263888888888882</v>
      </c>
      <c r="Z30" s="1159"/>
      <c r="AA30" s="592">
        <f t="shared" si="23"/>
        <v>51.91</v>
      </c>
      <c r="AB30" s="36">
        <f t="shared" si="21"/>
        <v>7.2222222222221966E-2</v>
      </c>
      <c r="AC30" s="172">
        <f t="shared" si="22"/>
        <v>29.948076923077029</v>
      </c>
      <c r="AD30" s="38">
        <f t="shared" si="24"/>
        <v>8.333333333333337E-2</v>
      </c>
    </row>
    <row r="31" spans="2:32" ht="15.75" thickBot="1" x14ac:dyDescent="0.3">
      <c r="B31" s="1554"/>
      <c r="C31" s="20">
        <v>8</v>
      </c>
      <c r="D31" s="1161"/>
      <c r="E31" s="636">
        <v>0.84375000000000022</v>
      </c>
      <c r="F31" s="71">
        <f>+E31+F18</f>
        <v>0.84722222222222243</v>
      </c>
      <c r="G31" s="71">
        <f t="shared" ref="G31:Y31" si="25">+F31+G18</f>
        <v>0.85069444444444464</v>
      </c>
      <c r="H31" s="71">
        <f t="shared" si="25"/>
        <v>0.85347222222222241</v>
      </c>
      <c r="I31" s="71">
        <f t="shared" si="25"/>
        <v>0.85763888888888906</v>
      </c>
      <c r="J31" s="71">
        <f t="shared" si="25"/>
        <v>0.86111111111111127</v>
      </c>
      <c r="K31" s="71">
        <f t="shared" si="25"/>
        <v>0.86458333333333348</v>
      </c>
      <c r="L31" s="71">
        <f t="shared" si="25"/>
        <v>0.86805555555555569</v>
      </c>
      <c r="M31" s="71">
        <f t="shared" si="25"/>
        <v>0.8715277777777779</v>
      </c>
      <c r="N31" s="71">
        <f t="shared" si="25"/>
        <v>0.8798611111111112</v>
      </c>
      <c r="O31" s="71">
        <f t="shared" si="25"/>
        <v>0.88125000000000009</v>
      </c>
      <c r="P31" s="71">
        <f t="shared" si="25"/>
        <v>0.88263888888888897</v>
      </c>
      <c r="Q31" s="71">
        <f t="shared" si="25"/>
        <v>0.88958333333333339</v>
      </c>
      <c r="R31" s="71">
        <f t="shared" si="25"/>
        <v>0.89236111111111116</v>
      </c>
      <c r="S31" s="71">
        <f t="shared" si="25"/>
        <v>0.89583333333333337</v>
      </c>
      <c r="T31" s="71">
        <f t="shared" si="25"/>
        <v>0.89930555555555558</v>
      </c>
      <c r="U31" s="71">
        <f t="shared" si="25"/>
        <v>0.90277777777777779</v>
      </c>
      <c r="V31" s="71">
        <f t="shared" si="25"/>
        <v>0.90555555555555556</v>
      </c>
      <c r="W31" s="71">
        <f t="shared" si="25"/>
        <v>0.90902777777777777</v>
      </c>
      <c r="X31" s="71">
        <f t="shared" si="25"/>
        <v>0.91249999999999998</v>
      </c>
      <c r="Y31" s="178">
        <f t="shared" si="25"/>
        <v>0.91597222222222219</v>
      </c>
      <c r="Z31" s="1161"/>
      <c r="AA31" s="593">
        <f t="shared" si="23"/>
        <v>51.91</v>
      </c>
      <c r="AB31" s="52">
        <f t="shared" si="21"/>
        <v>7.2222222222221966E-2</v>
      </c>
      <c r="AC31" s="199">
        <f t="shared" si="22"/>
        <v>29.948076923077029</v>
      </c>
      <c r="AD31" s="82">
        <f t="shared" si="24"/>
        <v>8.333333333333337E-2</v>
      </c>
    </row>
    <row r="34" spans="5:12" x14ac:dyDescent="0.25">
      <c r="E34" s="21" t="s">
        <v>31</v>
      </c>
      <c r="F34" s="22"/>
      <c r="G34" s="22"/>
      <c r="H34" s="23"/>
      <c r="I34" s="23"/>
      <c r="J34" s="24">
        <v>8</v>
      </c>
      <c r="K34" s="22"/>
    </row>
    <row r="35" spans="5:12" x14ac:dyDescent="0.25">
      <c r="E35" s="21" t="s">
        <v>32</v>
      </c>
      <c r="F35" s="22"/>
      <c r="G35" s="22"/>
      <c r="H35" s="23"/>
      <c r="I35" s="23"/>
      <c r="J35" s="24">
        <v>0</v>
      </c>
      <c r="K35" s="22"/>
    </row>
    <row r="36" spans="5:12" x14ac:dyDescent="0.25">
      <c r="E36" s="21" t="s">
        <v>33</v>
      </c>
      <c r="F36" s="22"/>
      <c r="G36" s="22"/>
      <c r="H36" s="23"/>
      <c r="I36" s="23"/>
      <c r="J36" s="24">
        <v>8</v>
      </c>
      <c r="K36" s="22"/>
    </row>
    <row r="37" spans="5:12" x14ac:dyDescent="0.25">
      <c r="E37" s="21" t="s">
        <v>34</v>
      </c>
      <c r="F37" s="22"/>
      <c r="G37" s="22"/>
      <c r="H37" s="23"/>
      <c r="I37" s="23"/>
      <c r="J37" s="25">
        <f>+AA23</f>
        <v>51.91</v>
      </c>
      <c r="L37" s="22" t="s">
        <v>35</v>
      </c>
    </row>
    <row r="38" spans="5:12" x14ac:dyDescent="0.25">
      <c r="E38" s="26" t="s">
        <v>36</v>
      </c>
      <c r="F38" s="27"/>
      <c r="G38" s="7"/>
      <c r="H38" s="7"/>
      <c r="I38" s="7"/>
      <c r="J38" s="28">
        <v>0</v>
      </c>
      <c r="L38" s="22" t="s">
        <v>35</v>
      </c>
    </row>
    <row r="39" spans="5:12" x14ac:dyDescent="0.25">
      <c r="E39" s="6" t="s">
        <v>37</v>
      </c>
      <c r="F39" s="7"/>
      <c r="G39" s="7"/>
      <c r="H39" s="7"/>
      <c r="I39" s="7"/>
      <c r="J39" s="29"/>
      <c r="K39" s="7"/>
    </row>
  </sheetData>
  <mergeCells count="11">
    <mergeCell ref="B24:B31"/>
    <mergeCell ref="B13:AD16"/>
    <mergeCell ref="B20:C20"/>
    <mergeCell ref="F20:Y20"/>
    <mergeCell ref="AB21:AB23"/>
    <mergeCell ref="AC21:AC23"/>
    <mergeCell ref="AD21:AD23"/>
    <mergeCell ref="B23:C23"/>
    <mergeCell ref="B22:D22"/>
    <mergeCell ref="B21:D21"/>
    <mergeCell ref="Z21:AA22"/>
  </mergeCells>
  <printOptions horizontalCentered="1" verticalCentered="1"/>
  <pageMargins left="0" right="0" top="0" bottom="0" header="0" footer="0"/>
  <pageSetup paperSize="9" scale="4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FF00"/>
    <pageSetUpPr fitToPage="1"/>
  </sheetPr>
  <dimension ref="B2:Y34"/>
  <sheetViews>
    <sheetView view="pageBreakPreview" zoomScale="70" zoomScaleNormal="70" zoomScaleSheetLayoutView="70" workbookViewId="0">
      <selection activeCell="M18" sqref="M18"/>
    </sheetView>
  </sheetViews>
  <sheetFormatPr baseColWidth="10" defaultRowHeight="15" x14ac:dyDescent="0.25"/>
  <cols>
    <col min="4" max="4" width="8" customWidth="1"/>
    <col min="5" max="5" width="10.42578125" customWidth="1"/>
    <col min="6" max="21" width="8" customWidth="1"/>
  </cols>
  <sheetData>
    <row r="2" spans="2:25" x14ac:dyDescent="0.25">
      <c r="B2" s="149" t="s">
        <v>0</v>
      </c>
      <c r="C2" s="150"/>
      <c r="D2" s="150"/>
      <c r="E2" s="151"/>
      <c r="F2" s="151"/>
      <c r="G2" s="149" t="s">
        <v>1</v>
      </c>
      <c r="H2" s="151"/>
      <c r="I2" s="151"/>
      <c r="J2" s="151"/>
    </row>
    <row r="3" spans="2:25" x14ac:dyDescent="0.25">
      <c r="B3" s="152"/>
      <c r="C3" s="150"/>
      <c r="D3" s="150"/>
      <c r="E3" s="151"/>
      <c r="F3" s="151"/>
      <c r="G3" s="149"/>
      <c r="H3" s="151"/>
      <c r="I3" s="151"/>
      <c r="J3" s="151"/>
    </row>
    <row r="4" spans="2:25" x14ac:dyDescent="0.25">
      <c r="B4" s="154" t="s">
        <v>2</v>
      </c>
      <c r="C4" s="150"/>
      <c r="D4" s="150"/>
      <c r="E4" s="151"/>
      <c r="F4" s="151"/>
      <c r="G4" s="149">
        <v>200</v>
      </c>
      <c r="H4" s="151"/>
      <c r="I4" s="151"/>
      <c r="J4" s="151"/>
    </row>
    <row r="5" spans="2:25" x14ac:dyDescent="0.25">
      <c r="B5" s="150"/>
      <c r="C5" s="150"/>
      <c r="D5" s="150"/>
      <c r="E5" s="151"/>
      <c r="F5" s="151"/>
      <c r="G5" s="149"/>
      <c r="H5" s="151"/>
      <c r="I5" s="151"/>
      <c r="J5" s="151"/>
    </row>
    <row r="6" spans="2:25" x14ac:dyDescent="0.25">
      <c r="B6" s="150" t="s">
        <v>3</v>
      </c>
      <c r="C6" s="150"/>
      <c r="D6" s="150"/>
      <c r="E6" s="151"/>
      <c r="F6" s="151"/>
      <c r="G6" s="5" t="s">
        <v>403</v>
      </c>
      <c r="H6" s="151"/>
      <c r="I6" s="151"/>
      <c r="J6" s="151"/>
    </row>
    <row r="7" spans="2:25" ht="15.75" x14ac:dyDescent="0.25">
      <c r="B7" s="150" t="s">
        <v>4</v>
      </c>
      <c r="C7" s="150"/>
      <c r="D7" s="150"/>
      <c r="E7" s="151"/>
      <c r="F7" s="151"/>
      <c r="G7" s="1482" t="s">
        <v>5</v>
      </c>
      <c r="H7" s="151"/>
      <c r="I7" s="151"/>
      <c r="J7" s="151"/>
    </row>
    <row r="8" spans="2:25" ht="15.75" x14ac:dyDescent="0.25">
      <c r="B8" s="150" t="s">
        <v>6</v>
      </c>
      <c r="C8" s="155"/>
      <c r="D8" s="155"/>
      <c r="E8" s="156"/>
      <c r="F8" s="151"/>
      <c r="G8" s="1482">
        <v>236</v>
      </c>
      <c r="H8" s="151"/>
      <c r="I8" s="151"/>
      <c r="J8" s="151"/>
    </row>
    <row r="9" spans="2:25" ht="15.75" x14ac:dyDescent="0.25">
      <c r="B9" s="150" t="s">
        <v>7</v>
      </c>
      <c r="C9" s="150"/>
      <c r="D9" s="150"/>
      <c r="E9" s="151"/>
      <c r="F9" s="151"/>
      <c r="G9" s="1483" t="s">
        <v>415</v>
      </c>
      <c r="H9" s="151"/>
      <c r="I9" s="151"/>
      <c r="J9" s="151"/>
    </row>
    <row r="10" spans="2:25" ht="15.75" x14ac:dyDescent="0.25">
      <c r="B10" s="150" t="s">
        <v>9</v>
      </c>
      <c r="C10" s="150"/>
      <c r="D10" s="150"/>
      <c r="E10" s="151"/>
      <c r="F10" s="151"/>
      <c r="G10" s="1482">
        <v>236</v>
      </c>
      <c r="H10" s="151"/>
      <c r="I10" s="151"/>
      <c r="J10" s="151"/>
    </row>
    <row r="11" spans="2:25" x14ac:dyDescent="0.25">
      <c r="B11" s="150" t="s">
        <v>10</v>
      </c>
      <c r="C11" s="155"/>
      <c r="D11" s="155"/>
      <c r="E11" s="156"/>
      <c r="F11" s="156"/>
      <c r="G11" s="149" t="s">
        <v>11</v>
      </c>
      <c r="H11" s="151"/>
      <c r="I11" s="151"/>
      <c r="J11" s="151"/>
    </row>
    <row r="12" spans="2:25" ht="15.75" thickBot="1" x14ac:dyDescent="0.3"/>
    <row r="13" spans="2:25" ht="114.75" customHeight="1" thickBot="1" x14ac:dyDescent="0.3">
      <c r="B13" s="1751" t="s">
        <v>416</v>
      </c>
      <c r="C13" s="1752"/>
      <c r="D13" s="1752"/>
      <c r="E13" s="1752"/>
      <c r="F13" s="1752"/>
      <c r="G13" s="1752"/>
      <c r="H13" s="1752"/>
      <c r="I13" s="1752"/>
      <c r="J13" s="1752"/>
      <c r="K13" s="1752"/>
      <c r="L13" s="1752"/>
      <c r="M13" s="1752"/>
      <c r="N13" s="1752"/>
      <c r="O13" s="1752"/>
      <c r="P13" s="1752"/>
      <c r="Q13" s="1752"/>
      <c r="R13" s="1752"/>
      <c r="S13" s="1752"/>
      <c r="T13" s="1752"/>
      <c r="U13" s="1752"/>
      <c r="V13" s="1752"/>
      <c r="W13" s="1752"/>
      <c r="X13" s="1752"/>
      <c r="Y13" s="1753"/>
    </row>
    <row r="14" spans="2:25" s="12" customFormat="1" x14ac:dyDescent="0.25">
      <c r="B14" s="30" t="s">
        <v>108</v>
      </c>
      <c r="C14" s="30"/>
      <c r="D14" s="30"/>
      <c r="E14" s="30"/>
      <c r="F14" s="283">
        <v>3.472222222222222E-3</v>
      </c>
      <c r="G14" s="283">
        <v>4.1666666666666666E-3</v>
      </c>
      <c r="H14" s="283">
        <v>2.7777777777777779E-3</v>
      </c>
      <c r="I14" s="283">
        <v>4.1666666666666666E-3</v>
      </c>
      <c r="J14" s="283">
        <v>3.472222222222222E-3</v>
      </c>
      <c r="K14" s="283">
        <v>3.472222222222222E-3</v>
      </c>
      <c r="L14" s="283">
        <v>3.472222222222222E-3</v>
      </c>
      <c r="M14" s="283">
        <v>3.472222222222222E-3</v>
      </c>
      <c r="N14" s="283">
        <v>1.0416666666666666E-2</v>
      </c>
      <c r="O14" s="283">
        <v>2.7777777777777779E-3</v>
      </c>
      <c r="P14" s="283">
        <v>2.0833333333333333E-3</v>
      </c>
      <c r="Q14" s="283">
        <v>9.0277777777777787E-3</v>
      </c>
      <c r="R14" s="283">
        <v>2.7777777777777779E-3</v>
      </c>
      <c r="S14" s="283">
        <v>4.8611111111111112E-3</v>
      </c>
      <c r="T14" s="283">
        <v>3.472222222222222E-3</v>
      </c>
      <c r="U14" s="283"/>
      <c r="V14" s="30"/>
      <c r="W14" s="333">
        <f>SUM(F14:T14)</f>
        <v>6.3888888888888884E-2</v>
      </c>
      <c r="X14" s="30"/>
      <c r="Y14" s="30"/>
    </row>
    <row r="15" spans="2:25" s="12" customFormat="1" x14ac:dyDescent="0.25">
      <c r="B15" s="78" t="s">
        <v>109</v>
      </c>
      <c r="C15" s="78" t="s">
        <v>109</v>
      </c>
      <c r="D15" s="78" t="s">
        <v>109</v>
      </c>
      <c r="E15" s="78" t="s">
        <v>109</v>
      </c>
      <c r="F15" s="78" t="s">
        <v>109</v>
      </c>
      <c r="G15" s="78" t="s">
        <v>109</v>
      </c>
      <c r="H15" s="78" t="s">
        <v>109</v>
      </c>
      <c r="I15" s="78" t="s">
        <v>109</v>
      </c>
      <c r="J15" s="78" t="s">
        <v>109</v>
      </c>
      <c r="K15" s="78" t="s">
        <v>109</v>
      </c>
      <c r="L15" s="78" t="s">
        <v>109</v>
      </c>
      <c r="M15" s="78" t="s">
        <v>109</v>
      </c>
      <c r="N15" s="78" t="s">
        <v>109</v>
      </c>
      <c r="O15" s="78" t="s">
        <v>109</v>
      </c>
      <c r="P15" s="78" t="s">
        <v>109</v>
      </c>
      <c r="Q15" s="78" t="s">
        <v>109</v>
      </c>
      <c r="R15" s="78" t="s">
        <v>109</v>
      </c>
      <c r="S15" s="78" t="s">
        <v>109</v>
      </c>
      <c r="T15" s="78" t="s">
        <v>109</v>
      </c>
      <c r="U15" s="78" t="s">
        <v>109</v>
      </c>
      <c r="V15" s="78"/>
      <c r="W15" s="77">
        <f>SUM(F15:T15)</f>
        <v>0</v>
      </c>
      <c r="X15" s="78"/>
    </row>
    <row r="16" spans="2:25" s="12" customFormat="1" ht="15.75" thickBot="1" x14ac:dyDescent="0.3">
      <c r="B16" s="13"/>
      <c r="C16" s="78"/>
      <c r="D16" s="78"/>
      <c r="E16" s="77">
        <v>6.25E-2</v>
      </c>
      <c r="F16" s="77"/>
      <c r="G16" s="77"/>
      <c r="H16" s="77"/>
      <c r="I16" s="77"/>
      <c r="J16" s="77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77"/>
      <c r="V16" s="78"/>
      <c r="W16" s="77"/>
      <c r="X16" s="78"/>
    </row>
    <row r="17" spans="2:25" ht="15.75" thickBot="1" x14ac:dyDescent="0.3">
      <c r="B17" s="1574"/>
      <c r="C17" s="1575"/>
      <c r="D17" s="1606" t="s">
        <v>12</v>
      </c>
      <c r="E17" s="1679"/>
      <c r="F17" s="1574" t="s">
        <v>13</v>
      </c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6"/>
      <c r="T17" s="265" t="s">
        <v>14</v>
      </c>
      <c r="U17" s="595"/>
      <c r="V17" s="380"/>
      <c r="W17" s="381"/>
      <c r="X17" s="381"/>
      <c r="Y17" s="382"/>
    </row>
    <row r="18" spans="2:25" ht="123" customHeight="1" thickBot="1" x14ac:dyDescent="0.3">
      <c r="B18" s="1669" t="s">
        <v>15</v>
      </c>
      <c r="C18" s="1667"/>
      <c r="D18" s="510" t="s">
        <v>322</v>
      </c>
      <c r="E18" s="1490" t="s">
        <v>298</v>
      </c>
      <c r="F18" s="1491" t="s">
        <v>111</v>
      </c>
      <c r="G18" s="1491" t="s">
        <v>112</v>
      </c>
      <c r="H18" s="1491" t="s">
        <v>113</v>
      </c>
      <c r="I18" s="1491" t="s">
        <v>114</v>
      </c>
      <c r="J18" s="1491" t="s">
        <v>115</v>
      </c>
      <c r="K18" s="1491" t="s">
        <v>80</v>
      </c>
      <c r="L18" s="1491" t="s">
        <v>116</v>
      </c>
      <c r="M18" s="1492" t="s">
        <v>20</v>
      </c>
      <c r="N18" s="1492" t="s">
        <v>89</v>
      </c>
      <c r="O18" s="1492" t="s">
        <v>83</v>
      </c>
      <c r="P18" s="1492" t="s">
        <v>53</v>
      </c>
      <c r="Q18" s="1492" t="s">
        <v>20</v>
      </c>
      <c r="R18" s="1492" t="s">
        <v>81</v>
      </c>
      <c r="S18" s="1492" t="s">
        <v>80</v>
      </c>
      <c r="T18" s="1493" t="s">
        <v>79</v>
      </c>
      <c r="U18" s="1577" t="s">
        <v>323</v>
      </c>
      <c r="V18" s="1577" t="s">
        <v>24</v>
      </c>
      <c r="W18" s="1577" t="s">
        <v>25</v>
      </c>
      <c r="X18" s="1577" t="s">
        <v>26</v>
      </c>
      <c r="Y18" s="1577" t="s">
        <v>27</v>
      </c>
    </row>
    <row r="19" spans="2:25" s="1" customFormat="1" ht="19.5" customHeight="1" thickBot="1" x14ac:dyDescent="0.3">
      <c r="B19" s="1585" t="s">
        <v>28</v>
      </c>
      <c r="C19" s="1586"/>
      <c r="D19" s="1749"/>
      <c r="E19" s="385">
        <v>0</v>
      </c>
      <c r="F19" s="338">
        <v>0</v>
      </c>
      <c r="G19" s="338">
        <v>0</v>
      </c>
      <c r="H19" s="338">
        <v>0</v>
      </c>
      <c r="I19" s="338">
        <v>0</v>
      </c>
      <c r="J19" s="338">
        <v>0</v>
      </c>
      <c r="K19" s="338">
        <v>0</v>
      </c>
      <c r="L19" s="338">
        <v>0</v>
      </c>
      <c r="M19" s="338">
        <v>0</v>
      </c>
      <c r="N19" s="338">
        <v>0</v>
      </c>
      <c r="O19" s="338">
        <v>0</v>
      </c>
      <c r="P19" s="338">
        <v>0</v>
      </c>
      <c r="Q19" s="338">
        <v>0</v>
      </c>
      <c r="R19" s="338">
        <v>0</v>
      </c>
      <c r="S19" s="338">
        <v>0</v>
      </c>
      <c r="T19" s="1494">
        <v>0</v>
      </c>
      <c r="U19" s="1578"/>
      <c r="V19" s="1579"/>
      <c r="W19" s="1578"/>
      <c r="X19" s="1578"/>
      <c r="Y19" s="1578"/>
    </row>
    <row r="20" spans="2:25" s="1" customFormat="1" ht="19.5" customHeight="1" thickBot="1" x14ac:dyDescent="0.3">
      <c r="B20" s="1582" t="s">
        <v>29</v>
      </c>
      <c r="C20" s="1583"/>
      <c r="D20" s="1750"/>
      <c r="E20" s="163">
        <f>F19+E19</f>
        <v>0</v>
      </c>
      <c r="F20" s="340">
        <f t="shared" ref="F20:S20" si="0">G19+F19</f>
        <v>0</v>
      </c>
      <c r="G20" s="340">
        <f>H19+G19</f>
        <v>0</v>
      </c>
      <c r="H20" s="340">
        <f t="shared" si="0"/>
        <v>0</v>
      </c>
      <c r="I20" s="340">
        <f t="shared" si="0"/>
        <v>0</v>
      </c>
      <c r="J20" s="340">
        <f t="shared" si="0"/>
        <v>0</v>
      </c>
      <c r="K20" s="340">
        <f t="shared" si="0"/>
        <v>0</v>
      </c>
      <c r="L20" s="340">
        <f t="shared" si="0"/>
        <v>0</v>
      </c>
      <c r="M20" s="340">
        <f t="shared" si="0"/>
        <v>0</v>
      </c>
      <c r="N20" s="340">
        <f>P19+N19</f>
        <v>0</v>
      </c>
      <c r="O20" s="340">
        <f>Q19+O19</f>
        <v>0</v>
      </c>
      <c r="P20" s="340">
        <f t="shared" si="0"/>
        <v>0</v>
      </c>
      <c r="Q20" s="340">
        <f t="shared" si="0"/>
        <v>0</v>
      </c>
      <c r="R20" s="340">
        <f t="shared" si="0"/>
        <v>0</v>
      </c>
      <c r="S20" s="340">
        <f t="shared" si="0"/>
        <v>0</v>
      </c>
      <c r="T20" s="1495">
        <v>39.5</v>
      </c>
      <c r="U20" s="1579"/>
      <c r="V20" s="342">
        <f>+T20</f>
        <v>39.5</v>
      </c>
      <c r="W20" s="1578"/>
      <c r="X20" s="1578"/>
      <c r="Y20" s="1578"/>
    </row>
    <row r="21" spans="2:25" ht="15" customHeight="1" x14ac:dyDescent="0.25">
      <c r="B21" s="1522" t="s">
        <v>30</v>
      </c>
      <c r="C21" s="552">
        <v>1</v>
      </c>
      <c r="D21" s="571">
        <v>0.23958333333333334</v>
      </c>
      <c r="E21" s="1484">
        <v>0.2638888888888889</v>
      </c>
      <c r="F21" s="1485">
        <v>0.2673611111111111</v>
      </c>
      <c r="G21" s="1485">
        <v>0.27013888888888887</v>
      </c>
      <c r="H21" s="1485">
        <v>0.2722222222222222</v>
      </c>
      <c r="I21" s="1485">
        <v>0.27569444444444441</v>
      </c>
      <c r="J21" s="1485">
        <v>0.27847222222222218</v>
      </c>
      <c r="K21" s="1485">
        <v>0.28124999999999994</v>
      </c>
      <c r="L21" s="1485">
        <v>0.28333333333333327</v>
      </c>
      <c r="M21" s="1485">
        <v>0.28472222222222215</v>
      </c>
      <c r="N21" s="1485">
        <v>0.28749999999999992</v>
      </c>
      <c r="O21" s="1485">
        <v>0.28958333333333325</v>
      </c>
      <c r="P21" s="1485">
        <v>0.29236111111111102</v>
      </c>
      <c r="Q21" s="1485">
        <v>0.29583333333333323</v>
      </c>
      <c r="R21" s="1485">
        <v>0.29791666666666655</v>
      </c>
      <c r="S21" s="1485">
        <v>0.30138888888888876</v>
      </c>
      <c r="T21" s="1485">
        <v>0.30416666666666653</v>
      </c>
      <c r="U21" s="571"/>
      <c r="V21" s="591">
        <f>+V20</f>
        <v>39.5</v>
      </c>
      <c r="W21" s="32">
        <f>+T21-E21</f>
        <v>4.0277777777777635E-2</v>
      </c>
      <c r="X21" s="33">
        <f t="shared" ref="X21:X26" si="1">60*$V$21/(W21*60*24)</f>
        <v>40.862068965517388</v>
      </c>
      <c r="Y21" s="79"/>
    </row>
    <row r="22" spans="2:25" x14ac:dyDescent="0.25">
      <c r="B22" s="1523"/>
      <c r="C22" s="553">
        <v>2</v>
      </c>
      <c r="D22" s="344"/>
      <c r="E22" s="1486">
        <v>0.33333333333333331</v>
      </c>
      <c r="F22" s="1487">
        <v>0.33680555555555552</v>
      </c>
      <c r="G22" s="1487">
        <v>0.33958333333333329</v>
      </c>
      <c r="H22" s="1487">
        <v>0.34166666666666662</v>
      </c>
      <c r="I22" s="1487">
        <v>0.34513888888888883</v>
      </c>
      <c r="J22" s="1487">
        <v>0.3479166666666666</v>
      </c>
      <c r="K22" s="1487">
        <v>0.35069444444444436</v>
      </c>
      <c r="L22" s="1487">
        <v>0.35277777777777769</v>
      </c>
      <c r="M22" s="1487">
        <v>0.35416666666666657</v>
      </c>
      <c r="N22" s="1487">
        <v>0.35694444444444434</v>
      </c>
      <c r="O22" s="1487">
        <v>0.35902777777777767</v>
      </c>
      <c r="P22" s="1487">
        <v>0.36180555555555544</v>
      </c>
      <c r="Q22" s="1487">
        <v>0.36527777777777765</v>
      </c>
      <c r="R22" s="1487">
        <v>0.36736111111111097</v>
      </c>
      <c r="S22" s="1487">
        <v>0.37083333333333318</v>
      </c>
      <c r="T22" s="1487">
        <v>0.37361111111111095</v>
      </c>
      <c r="U22" s="344"/>
      <c r="V22" s="592">
        <f>+V20</f>
        <v>39.5</v>
      </c>
      <c r="W22" s="36">
        <f t="shared" ref="W22:W26" si="2">+T22-E22</f>
        <v>4.0277777777777635E-2</v>
      </c>
      <c r="X22" s="37">
        <f t="shared" si="1"/>
        <v>40.862068965517388</v>
      </c>
      <c r="Y22" s="38">
        <f>+E22-E21</f>
        <v>6.944444444444442E-2</v>
      </c>
    </row>
    <row r="23" spans="2:25" x14ac:dyDescent="0.25">
      <c r="B23" s="1523"/>
      <c r="C23" s="553">
        <v>3</v>
      </c>
      <c r="D23" s="329"/>
      <c r="E23" s="1486">
        <v>0.47916666666666669</v>
      </c>
      <c r="F23" s="1487">
        <v>0.4826388888888889</v>
      </c>
      <c r="G23" s="1487">
        <v>0.48541666666666666</v>
      </c>
      <c r="H23" s="1487">
        <v>0.48749999999999999</v>
      </c>
      <c r="I23" s="1487">
        <v>0.4909722222222222</v>
      </c>
      <c r="J23" s="1487">
        <v>0.49374999999999997</v>
      </c>
      <c r="K23" s="1487">
        <v>0.49652777777777773</v>
      </c>
      <c r="L23" s="1487">
        <v>0.49861111111111106</v>
      </c>
      <c r="M23" s="1487">
        <v>0.49999999999999994</v>
      </c>
      <c r="N23" s="1487">
        <v>0.50277777777777777</v>
      </c>
      <c r="O23" s="1487">
        <v>0.50486111111111109</v>
      </c>
      <c r="P23" s="1487">
        <v>0.50763888888888886</v>
      </c>
      <c r="Q23" s="1487">
        <v>0.51111111111111107</v>
      </c>
      <c r="R23" s="1487">
        <v>0.5131944444444444</v>
      </c>
      <c r="S23" s="1487">
        <v>0.51666666666666661</v>
      </c>
      <c r="T23" s="1487">
        <v>0.51944444444444438</v>
      </c>
      <c r="U23" s="344"/>
      <c r="V23" s="592">
        <f t="shared" ref="V23:V26" si="3">+V21</f>
        <v>39.5</v>
      </c>
      <c r="W23" s="36">
        <f t="shared" si="2"/>
        <v>4.027777777777769E-2</v>
      </c>
      <c r="X23" s="37">
        <f t="shared" si="1"/>
        <v>40.862068965517324</v>
      </c>
      <c r="Y23" s="38">
        <f t="shared" ref="Y23:Y26" si="4">+E23-E22</f>
        <v>0.14583333333333337</v>
      </c>
    </row>
    <row r="24" spans="2:25" x14ac:dyDescent="0.25">
      <c r="B24" s="1523"/>
      <c r="C24" s="553">
        <v>4</v>
      </c>
      <c r="D24" s="329"/>
      <c r="E24" s="1486">
        <v>0.53125</v>
      </c>
      <c r="F24" s="1487">
        <v>0.53472222222222221</v>
      </c>
      <c r="G24" s="1487">
        <v>0.53749999999999998</v>
      </c>
      <c r="H24" s="1487">
        <v>0.5395833333333333</v>
      </c>
      <c r="I24" s="1487">
        <v>0.54305555555555551</v>
      </c>
      <c r="J24" s="1487">
        <v>0.54583333333333328</v>
      </c>
      <c r="K24" s="1487">
        <v>0.54861111111111105</v>
      </c>
      <c r="L24" s="1487">
        <v>0.55069444444444438</v>
      </c>
      <c r="M24" s="1487">
        <v>0.55208333333333326</v>
      </c>
      <c r="N24" s="1487">
        <v>0.55486111111111103</v>
      </c>
      <c r="O24" s="1487">
        <v>0.55694444444444435</v>
      </c>
      <c r="P24" s="1487">
        <v>0.55972222222222212</v>
      </c>
      <c r="Q24" s="1487">
        <v>0.56319444444444433</v>
      </c>
      <c r="R24" s="1487">
        <v>0.56527777777777766</v>
      </c>
      <c r="S24" s="1487">
        <v>0.56874999999999987</v>
      </c>
      <c r="T24" s="1487">
        <v>0.57152777777777763</v>
      </c>
      <c r="U24" s="344"/>
      <c r="V24" s="592">
        <f t="shared" si="3"/>
        <v>39.5</v>
      </c>
      <c r="W24" s="36">
        <f t="shared" si="2"/>
        <v>4.0277777777777635E-2</v>
      </c>
      <c r="X24" s="37">
        <f t="shared" si="1"/>
        <v>40.862068965517388</v>
      </c>
      <c r="Y24" s="38">
        <f t="shared" si="4"/>
        <v>5.2083333333333315E-2</v>
      </c>
    </row>
    <row r="25" spans="2:25" x14ac:dyDescent="0.25">
      <c r="B25" s="1523"/>
      <c r="C25" s="553">
        <v>5</v>
      </c>
      <c r="D25" s="329"/>
      <c r="E25" s="1486">
        <v>0.72222222222222221</v>
      </c>
      <c r="F25" s="1487">
        <v>0.72569444444444442</v>
      </c>
      <c r="G25" s="1487">
        <v>0.72847222222222219</v>
      </c>
      <c r="H25" s="1487">
        <v>0.73055555555555551</v>
      </c>
      <c r="I25" s="1487">
        <v>0.73402777777777772</v>
      </c>
      <c r="J25" s="1487">
        <v>0.73680555555555549</v>
      </c>
      <c r="K25" s="1487">
        <v>0.73958333333333326</v>
      </c>
      <c r="L25" s="1487">
        <v>0.74166666666666659</v>
      </c>
      <c r="M25" s="1487">
        <v>0.74305555555555547</v>
      </c>
      <c r="N25" s="1487">
        <v>0.74583333333333324</v>
      </c>
      <c r="O25" s="1487">
        <v>0.74791666666666656</v>
      </c>
      <c r="P25" s="1487">
        <v>0.75069444444444433</v>
      </c>
      <c r="Q25" s="1487">
        <v>0.75416666666666654</v>
      </c>
      <c r="R25" s="1487">
        <v>0.75624999999999987</v>
      </c>
      <c r="S25" s="1487">
        <v>0.75972222222222208</v>
      </c>
      <c r="T25" s="1487">
        <v>0.76249999999999984</v>
      </c>
      <c r="U25" s="344"/>
      <c r="V25" s="592">
        <f t="shared" si="3"/>
        <v>39.5</v>
      </c>
      <c r="W25" s="36">
        <f t="shared" si="2"/>
        <v>4.0277777777777635E-2</v>
      </c>
      <c r="X25" s="37">
        <f t="shared" si="1"/>
        <v>40.862068965517388</v>
      </c>
      <c r="Y25" s="38">
        <f t="shared" si="4"/>
        <v>0.19097222222222221</v>
      </c>
    </row>
    <row r="26" spans="2:25" ht="15.75" thickBot="1" x14ac:dyDescent="0.3">
      <c r="B26" s="1524"/>
      <c r="C26" s="1481">
        <v>6</v>
      </c>
      <c r="D26" s="331"/>
      <c r="E26" s="1488">
        <v>0.82291666666666663</v>
      </c>
      <c r="F26" s="1489">
        <v>0.82638888888888884</v>
      </c>
      <c r="G26" s="1489">
        <v>0.82916666666666661</v>
      </c>
      <c r="H26" s="1489">
        <v>0.83124999999999993</v>
      </c>
      <c r="I26" s="1489">
        <v>0.83472222222222214</v>
      </c>
      <c r="J26" s="1489">
        <v>0.83749999999999991</v>
      </c>
      <c r="K26" s="1489">
        <v>0.84027777777777768</v>
      </c>
      <c r="L26" s="1489">
        <v>0.84236111111111101</v>
      </c>
      <c r="M26" s="1489">
        <v>0.84374999999999989</v>
      </c>
      <c r="N26" s="1489">
        <v>0.84652777777777766</v>
      </c>
      <c r="O26" s="1489">
        <v>0.84861111111111098</v>
      </c>
      <c r="P26" s="1489">
        <v>0.85138888888888875</v>
      </c>
      <c r="Q26" s="1489">
        <v>0.85486111111111096</v>
      </c>
      <c r="R26" s="1489">
        <v>0.85694444444444429</v>
      </c>
      <c r="S26" s="1489">
        <v>0.8604166666666665</v>
      </c>
      <c r="T26" s="1489">
        <v>0.86319444444444426</v>
      </c>
      <c r="U26" s="665">
        <v>0.83888888888888868</v>
      </c>
      <c r="V26" s="593">
        <f t="shared" si="3"/>
        <v>39.5</v>
      </c>
      <c r="W26" s="52">
        <f t="shared" si="2"/>
        <v>4.0277777777777635E-2</v>
      </c>
      <c r="X26" s="81">
        <f t="shared" si="1"/>
        <v>40.862068965517388</v>
      </c>
      <c r="Y26" s="82">
        <f t="shared" si="4"/>
        <v>0.10069444444444442</v>
      </c>
    </row>
    <row r="29" spans="2:25" x14ac:dyDescent="0.25">
      <c r="B29" s="21" t="s">
        <v>31</v>
      </c>
      <c r="C29" s="22"/>
      <c r="D29" s="22"/>
      <c r="E29" s="23"/>
      <c r="F29" s="23"/>
      <c r="G29" s="24">
        <v>6</v>
      </c>
      <c r="H29" s="22"/>
    </row>
    <row r="30" spans="2:25" x14ac:dyDescent="0.25">
      <c r="B30" s="21" t="s">
        <v>32</v>
      </c>
      <c r="C30" s="22"/>
      <c r="D30" s="22"/>
      <c r="E30" s="23"/>
      <c r="F30" s="23"/>
      <c r="G30" s="24">
        <v>0</v>
      </c>
      <c r="H30" s="22"/>
    </row>
    <row r="31" spans="2:25" x14ac:dyDescent="0.25">
      <c r="B31" s="21" t="s">
        <v>33</v>
      </c>
      <c r="C31" s="22"/>
      <c r="D31" s="22"/>
      <c r="E31" s="23"/>
      <c r="F31" s="23"/>
      <c r="G31" s="24">
        <f>G29+G30</f>
        <v>6</v>
      </c>
      <c r="H31" s="22"/>
    </row>
    <row r="32" spans="2:25" x14ac:dyDescent="0.25">
      <c r="B32" s="21" t="s">
        <v>34</v>
      </c>
      <c r="C32" s="22"/>
      <c r="D32" s="22"/>
      <c r="E32" s="23"/>
      <c r="F32" s="23"/>
      <c r="G32" s="25">
        <f>+V20</f>
        <v>39.5</v>
      </c>
      <c r="I32" s="22" t="s">
        <v>35</v>
      </c>
    </row>
    <row r="33" spans="2:9" x14ac:dyDescent="0.25">
      <c r="B33" s="26" t="s">
        <v>36</v>
      </c>
      <c r="C33" s="27"/>
      <c r="D33" s="7"/>
      <c r="E33" s="7"/>
      <c r="F33" s="7"/>
      <c r="G33" s="28">
        <v>0</v>
      </c>
      <c r="I33" s="22" t="s">
        <v>35</v>
      </c>
    </row>
    <row r="34" spans="2:9" x14ac:dyDescent="0.25">
      <c r="B34" s="6" t="s">
        <v>37</v>
      </c>
      <c r="C34" s="7"/>
      <c r="D34" s="7"/>
      <c r="E34" s="7"/>
      <c r="F34" s="7"/>
      <c r="G34" s="29"/>
      <c r="H34" s="7"/>
    </row>
  </sheetData>
  <mergeCells count="14">
    <mergeCell ref="B20:C20"/>
    <mergeCell ref="B21:B26"/>
    <mergeCell ref="B13:Y13"/>
    <mergeCell ref="D17:E17"/>
    <mergeCell ref="F17:S17"/>
    <mergeCell ref="B17:C17"/>
    <mergeCell ref="B18:C18"/>
    <mergeCell ref="V18:V19"/>
    <mergeCell ref="W18:W20"/>
    <mergeCell ref="X18:X20"/>
    <mergeCell ref="Y18:Y20"/>
    <mergeCell ref="B19:C19"/>
    <mergeCell ref="D19:D20"/>
    <mergeCell ref="U18:U20"/>
  </mergeCells>
  <printOptions horizontalCentered="1" verticalCentered="1"/>
  <pageMargins left="0" right="0" top="0" bottom="0" header="0" footer="0"/>
  <pageSetup paperSize="9" scale="61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FF00"/>
    <pageSetUpPr fitToPage="1"/>
  </sheetPr>
  <dimension ref="B2:Y34"/>
  <sheetViews>
    <sheetView view="pageBreakPreview" zoomScale="70" zoomScaleNormal="70" zoomScaleSheetLayoutView="70" workbookViewId="0">
      <selection activeCell="E18" sqref="E18:T18"/>
    </sheetView>
  </sheetViews>
  <sheetFormatPr baseColWidth="10" defaultRowHeight="15" x14ac:dyDescent="0.25"/>
  <cols>
    <col min="4" max="4" width="8" customWidth="1"/>
    <col min="5" max="5" width="10.42578125" customWidth="1"/>
    <col min="6" max="21" width="8" customWidth="1"/>
  </cols>
  <sheetData>
    <row r="2" spans="2:25" x14ac:dyDescent="0.25">
      <c r="B2" s="149" t="s">
        <v>0</v>
      </c>
      <c r="C2" s="150"/>
      <c r="D2" s="150"/>
      <c r="E2" s="151"/>
      <c r="F2" s="151"/>
      <c r="G2" s="149" t="s">
        <v>1</v>
      </c>
      <c r="H2" s="151"/>
      <c r="I2" s="151"/>
      <c r="J2" s="151"/>
    </row>
    <row r="3" spans="2:25" x14ac:dyDescent="0.25">
      <c r="B3" s="152"/>
      <c r="C3" s="150"/>
      <c r="D3" s="150"/>
      <c r="E3" s="151"/>
      <c r="F3" s="151"/>
      <c r="G3" s="149"/>
      <c r="H3" s="151"/>
      <c r="I3" s="151"/>
      <c r="J3" s="151"/>
    </row>
    <row r="4" spans="2:25" x14ac:dyDescent="0.25">
      <c r="B4" s="154" t="s">
        <v>2</v>
      </c>
      <c r="C4" s="150"/>
      <c r="D4" s="150"/>
      <c r="E4" s="151"/>
      <c r="F4" s="151"/>
      <c r="G4" s="149">
        <v>200</v>
      </c>
      <c r="H4" s="151"/>
      <c r="I4" s="151"/>
      <c r="J4" s="151"/>
    </row>
    <row r="5" spans="2:25" x14ac:dyDescent="0.25">
      <c r="B5" s="150"/>
      <c r="C5" s="150"/>
      <c r="D5" s="150"/>
      <c r="E5" s="151"/>
      <c r="F5" s="151"/>
      <c r="G5" s="149"/>
      <c r="H5" s="151"/>
      <c r="I5" s="151"/>
      <c r="J5" s="151"/>
    </row>
    <row r="6" spans="2:25" x14ac:dyDescent="0.25">
      <c r="B6" s="150" t="s">
        <v>3</v>
      </c>
      <c r="C6" s="150"/>
      <c r="D6" s="150"/>
      <c r="E6" s="151"/>
      <c r="F6" s="151"/>
      <c r="G6" s="5" t="s">
        <v>403</v>
      </c>
      <c r="H6" s="151"/>
      <c r="I6" s="151"/>
      <c r="J6" s="151"/>
    </row>
    <row r="7" spans="2:25" ht="15.75" x14ac:dyDescent="0.25">
      <c r="B7" s="150" t="s">
        <v>4</v>
      </c>
      <c r="C7" s="150"/>
      <c r="D7" s="150"/>
      <c r="E7" s="151"/>
      <c r="F7" s="151"/>
      <c r="G7" s="1482" t="s">
        <v>92</v>
      </c>
      <c r="H7" s="151"/>
      <c r="I7" s="151"/>
      <c r="J7" s="151"/>
    </row>
    <row r="8" spans="2:25" ht="15.75" x14ac:dyDescent="0.25">
      <c r="B8" s="150" t="s">
        <v>6</v>
      </c>
      <c r="C8" s="155"/>
      <c r="D8" s="155"/>
      <c r="E8" s="156"/>
      <c r="F8" s="151"/>
      <c r="G8" s="1482">
        <v>236</v>
      </c>
      <c r="H8" s="151"/>
      <c r="I8" s="151"/>
      <c r="J8" s="151"/>
    </row>
    <row r="9" spans="2:25" ht="15.75" x14ac:dyDescent="0.25">
      <c r="B9" s="150" t="s">
        <v>7</v>
      </c>
      <c r="C9" s="150"/>
      <c r="D9" s="150"/>
      <c r="E9" s="151"/>
      <c r="F9" s="151"/>
      <c r="G9" s="1483" t="s">
        <v>415</v>
      </c>
      <c r="H9" s="151"/>
      <c r="I9" s="151"/>
      <c r="J9" s="151"/>
    </row>
    <row r="10" spans="2:25" ht="15.75" x14ac:dyDescent="0.25">
      <c r="B10" s="150" t="s">
        <v>9</v>
      </c>
      <c r="C10" s="150"/>
      <c r="D10" s="150"/>
      <c r="E10" s="151"/>
      <c r="F10" s="151"/>
      <c r="G10" s="1482">
        <v>236</v>
      </c>
      <c r="H10" s="151"/>
      <c r="I10" s="151"/>
      <c r="J10" s="151"/>
    </row>
    <row r="11" spans="2:25" x14ac:dyDescent="0.25">
      <c r="B11" s="150" t="s">
        <v>10</v>
      </c>
      <c r="C11" s="155"/>
      <c r="D11" s="155"/>
      <c r="E11" s="156"/>
      <c r="F11" s="156"/>
      <c r="G11" s="149" t="s">
        <v>11</v>
      </c>
      <c r="H11" s="151"/>
      <c r="I11" s="151"/>
      <c r="J11" s="151"/>
    </row>
    <row r="12" spans="2:25" ht="15.75" thickBot="1" x14ac:dyDescent="0.3"/>
    <row r="13" spans="2:25" ht="114.75" customHeight="1" thickBot="1" x14ac:dyDescent="0.3">
      <c r="B13" s="1751" t="s">
        <v>416</v>
      </c>
      <c r="C13" s="1752"/>
      <c r="D13" s="1752"/>
      <c r="E13" s="1752"/>
      <c r="F13" s="1752"/>
      <c r="G13" s="1752"/>
      <c r="H13" s="1752"/>
      <c r="I13" s="1752"/>
      <c r="J13" s="1752"/>
      <c r="K13" s="1752"/>
      <c r="L13" s="1752"/>
      <c r="M13" s="1752"/>
      <c r="N13" s="1752"/>
      <c r="O13" s="1752"/>
      <c r="P13" s="1752"/>
      <c r="Q13" s="1752"/>
      <c r="R13" s="1752"/>
      <c r="S13" s="1752"/>
      <c r="T13" s="1752"/>
      <c r="U13" s="1752"/>
      <c r="V13" s="1752"/>
      <c r="W13" s="1752"/>
      <c r="X13" s="1752"/>
      <c r="Y13" s="1753"/>
    </row>
    <row r="14" spans="2:25" s="12" customFormat="1" x14ac:dyDescent="0.25">
      <c r="B14" s="30" t="s">
        <v>108</v>
      </c>
      <c r="C14" s="30"/>
      <c r="D14" s="30"/>
      <c r="E14" s="30"/>
      <c r="F14" s="283">
        <v>3.472222222222222E-3</v>
      </c>
      <c r="G14" s="283">
        <v>4.1666666666666666E-3</v>
      </c>
      <c r="H14" s="283">
        <v>2.7777777777777779E-3</v>
      </c>
      <c r="I14" s="283">
        <v>4.1666666666666666E-3</v>
      </c>
      <c r="J14" s="283">
        <v>3.472222222222222E-3</v>
      </c>
      <c r="K14" s="283">
        <v>3.472222222222222E-3</v>
      </c>
      <c r="L14" s="283">
        <v>3.472222222222222E-3</v>
      </c>
      <c r="M14" s="283">
        <v>3.472222222222222E-3</v>
      </c>
      <c r="N14" s="283">
        <v>1.0416666666666666E-2</v>
      </c>
      <c r="O14" s="283">
        <v>2.7777777777777779E-3</v>
      </c>
      <c r="P14" s="283">
        <v>2.0833333333333333E-3</v>
      </c>
      <c r="Q14" s="283">
        <v>9.0277777777777787E-3</v>
      </c>
      <c r="R14" s="283">
        <v>2.7777777777777779E-3</v>
      </c>
      <c r="S14" s="283">
        <v>4.8611111111111112E-3</v>
      </c>
      <c r="T14" s="283">
        <v>3.472222222222222E-3</v>
      </c>
      <c r="U14" s="283"/>
      <c r="V14" s="30"/>
      <c r="W14" s="333">
        <f>SUM(F14:T14)</f>
        <v>6.3888888888888884E-2</v>
      </c>
      <c r="X14" s="30"/>
      <c r="Y14" s="30"/>
    </row>
    <row r="15" spans="2:25" s="12" customFormat="1" x14ac:dyDescent="0.25">
      <c r="B15" s="78" t="s">
        <v>109</v>
      </c>
      <c r="C15" s="78"/>
      <c r="D15" s="78"/>
      <c r="E15" s="78"/>
      <c r="F15" s="283">
        <v>3.472222222222222E-3</v>
      </c>
      <c r="G15" s="283">
        <v>3.472222222222222E-3</v>
      </c>
      <c r="H15" s="283">
        <v>2.7777777777777779E-3</v>
      </c>
      <c r="I15" s="283">
        <v>4.1666666666666666E-3</v>
      </c>
      <c r="J15" s="283">
        <v>3.472222222222222E-3</v>
      </c>
      <c r="K15" s="283">
        <v>3.472222222222222E-3</v>
      </c>
      <c r="L15" s="283">
        <v>3.472222222222222E-3</v>
      </c>
      <c r="M15" s="283">
        <v>3.472222222222222E-3</v>
      </c>
      <c r="N15" s="283">
        <v>8.3333333333333332E-3</v>
      </c>
      <c r="O15" s="283">
        <v>1.3888888888888889E-3</v>
      </c>
      <c r="P15" s="283">
        <v>1.3888888888888889E-3</v>
      </c>
      <c r="Q15" s="283">
        <v>6.9444444444444441E-3</v>
      </c>
      <c r="R15" s="283">
        <v>2.7777777777777779E-3</v>
      </c>
      <c r="S15" s="283">
        <v>3.472222222222222E-3</v>
      </c>
      <c r="T15" s="283">
        <v>3.472222222222222E-3</v>
      </c>
      <c r="U15" s="283"/>
      <c r="V15" s="78"/>
      <c r="W15" s="77">
        <f>SUM(F15:T15)</f>
        <v>5.5555555555555559E-2</v>
      </c>
      <c r="X15" s="78"/>
    </row>
    <row r="16" spans="2:25" s="12" customFormat="1" ht="15.75" thickBot="1" x14ac:dyDescent="0.3">
      <c r="B16" s="54"/>
      <c r="C16" s="78"/>
      <c r="D16" s="78"/>
      <c r="E16" s="77">
        <v>6.25E-2</v>
      </c>
      <c r="F16" s="77"/>
      <c r="G16" s="77"/>
      <c r="H16" s="77"/>
      <c r="I16" s="77"/>
      <c r="J16" s="77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77"/>
      <c r="V16" s="78"/>
      <c r="W16" s="77"/>
      <c r="X16" s="78"/>
    </row>
    <row r="17" spans="2:25" ht="15.75" thickBot="1" x14ac:dyDescent="0.3">
      <c r="B17" s="1574"/>
      <c r="C17" s="1575"/>
      <c r="D17" s="1606" t="s">
        <v>12</v>
      </c>
      <c r="E17" s="1679"/>
      <c r="F17" s="1574" t="s">
        <v>13</v>
      </c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6"/>
      <c r="T17" s="265" t="s">
        <v>14</v>
      </c>
      <c r="U17" s="595"/>
      <c r="V17" s="380"/>
      <c r="W17" s="381"/>
      <c r="X17" s="381"/>
      <c r="Y17" s="382"/>
    </row>
    <row r="18" spans="2:25" ht="123" customHeight="1" thickBot="1" x14ac:dyDescent="0.3">
      <c r="B18" s="1669" t="s">
        <v>15</v>
      </c>
      <c r="C18" s="1667"/>
      <c r="D18" s="510" t="s">
        <v>322</v>
      </c>
      <c r="E18" s="1490" t="s">
        <v>298</v>
      </c>
      <c r="F18" s="1491" t="s">
        <v>111</v>
      </c>
      <c r="G18" s="1491" t="s">
        <v>112</v>
      </c>
      <c r="H18" s="1491" t="s">
        <v>113</v>
      </c>
      <c r="I18" s="1491" t="s">
        <v>114</v>
      </c>
      <c r="J18" s="1491" t="s">
        <v>115</v>
      </c>
      <c r="K18" s="1491" t="s">
        <v>80</v>
      </c>
      <c r="L18" s="1491" t="s">
        <v>116</v>
      </c>
      <c r="M18" s="1492" t="s">
        <v>20</v>
      </c>
      <c r="N18" s="1492" t="s">
        <v>89</v>
      </c>
      <c r="O18" s="1492" t="s">
        <v>83</v>
      </c>
      <c r="P18" s="1492" t="s">
        <v>53</v>
      </c>
      <c r="Q18" s="1492" t="s">
        <v>20</v>
      </c>
      <c r="R18" s="1492" t="s">
        <v>81</v>
      </c>
      <c r="S18" s="1492" t="s">
        <v>80</v>
      </c>
      <c r="T18" s="1493" t="s">
        <v>79</v>
      </c>
      <c r="U18" s="1577" t="s">
        <v>323</v>
      </c>
      <c r="V18" s="1577" t="s">
        <v>24</v>
      </c>
      <c r="W18" s="1577" t="s">
        <v>25</v>
      </c>
      <c r="X18" s="1577" t="s">
        <v>26</v>
      </c>
      <c r="Y18" s="1577" t="s">
        <v>27</v>
      </c>
    </row>
    <row r="19" spans="2:25" s="1" customFormat="1" ht="18.75" customHeight="1" thickBot="1" x14ac:dyDescent="0.3">
      <c r="B19" s="1585" t="s">
        <v>28</v>
      </c>
      <c r="C19" s="1586"/>
      <c r="D19" s="1749"/>
      <c r="E19" s="385">
        <v>0</v>
      </c>
      <c r="F19" s="338">
        <v>0</v>
      </c>
      <c r="G19" s="338">
        <v>0</v>
      </c>
      <c r="H19" s="338">
        <v>0</v>
      </c>
      <c r="I19" s="338">
        <v>0</v>
      </c>
      <c r="J19" s="338">
        <v>0</v>
      </c>
      <c r="K19" s="338">
        <v>0</v>
      </c>
      <c r="L19" s="338">
        <v>0</v>
      </c>
      <c r="M19" s="338">
        <v>0</v>
      </c>
      <c r="N19" s="338">
        <v>0</v>
      </c>
      <c r="O19" s="338">
        <v>0</v>
      </c>
      <c r="P19" s="338">
        <v>0</v>
      </c>
      <c r="Q19" s="338">
        <v>0</v>
      </c>
      <c r="R19" s="338">
        <v>0</v>
      </c>
      <c r="S19" s="338">
        <v>0</v>
      </c>
      <c r="T19" s="1494">
        <v>0</v>
      </c>
      <c r="U19" s="1578"/>
      <c r="V19" s="1579"/>
      <c r="W19" s="1578"/>
      <c r="X19" s="1578"/>
      <c r="Y19" s="1578"/>
    </row>
    <row r="20" spans="2:25" s="1" customFormat="1" ht="18.75" customHeight="1" thickBot="1" x14ac:dyDescent="0.3">
      <c r="B20" s="1582" t="s">
        <v>29</v>
      </c>
      <c r="C20" s="1583"/>
      <c r="D20" s="1750"/>
      <c r="E20" s="163">
        <f>F19+E19</f>
        <v>0</v>
      </c>
      <c r="F20" s="340">
        <f t="shared" ref="F20:S20" si="0">G19+F19</f>
        <v>0</v>
      </c>
      <c r="G20" s="340">
        <f>H19+G19</f>
        <v>0</v>
      </c>
      <c r="H20" s="340">
        <f t="shared" si="0"/>
        <v>0</v>
      </c>
      <c r="I20" s="340">
        <f t="shared" si="0"/>
        <v>0</v>
      </c>
      <c r="J20" s="340">
        <f t="shared" si="0"/>
        <v>0</v>
      </c>
      <c r="K20" s="340">
        <f t="shared" si="0"/>
        <v>0</v>
      </c>
      <c r="L20" s="340">
        <f t="shared" si="0"/>
        <v>0</v>
      </c>
      <c r="M20" s="340">
        <f t="shared" si="0"/>
        <v>0</v>
      </c>
      <c r="N20" s="340">
        <f>P19+N19</f>
        <v>0</v>
      </c>
      <c r="O20" s="340">
        <f>Q19+O19</f>
        <v>0</v>
      </c>
      <c r="P20" s="340">
        <f t="shared" si="0"/>
        <v>0</v>
      </c>
      <c r="Q20" s="340">
        <f t="shared" si="0"/>
        <v>0</v>
      </c>
      <c r="R20" s="340">
        <f t="shared" si="0"/>
        <v>0</v>
      </c>
      <c r="S20" s="340">
        <f t="shared" si="0"/>
        <v>0</v>
      </c>
      <c r="T20" s="1495">
        <v>39.5</v>
      </c>
      <c r="U20" s="1579"/>
      <c r="V20" s="342">
        <f>+T20</f>
        <v>39.5</v>
      </c>
      <c r="W20" s="1578"/>
      <c r="X20" s="1578"/>
      <c r="Y20" s="1578"/>
    </row>
    <row r="21" spans="2:25" ht="15" customHeight="1" x14ac:dyDescent="0.25">
      <c r="B21" s="1522" t="s">
        <v>30</v>
      </c>
      <c r="C21" s="552">
        <v>1</v>
      </c>
      <c r="D21" s="571">
        <v>0.23958333333333334</v>
      </c>
      <c r="E21" s="1484">
        <v>0.2638888888888889</v>
      </c>
      <c r="F21" s="1485">
        <v>0.2673611111111111</v>
      </c>
      <c r="G21" s="1485">
        <v>0.27013888888888887</v>
      </c>
      <c r="H21" s="1485">
        <v>0.2722222222222222</v>
      </c>
      <c r="I21" s="1485">
        <v>0.27569444444444441</v>
      </c>
      <c r="J21" s="1485">
        <v>0.27847222222222218</v>
      </c>
      <c r="K21" s="1485">
        <v>0.28124999999999994</v>
      </c>
      <c r="L21" s="1485">
        <v>0.28333333333333327</v>
      </c>
      <c r="M21" s="1485">
        <v>0.28472222222222215</v>
      </c>
      <c r="N21" s="1485">
        <v>0.28749999999999992</v>
      </c>
      <c r="O21" s="1485">
        <v>0.28958333333333325</v>
      </c>
      <c r="P21" s="1485">
        <v>0.29236111111111102</v>
      </c>
      <c r="Q21" s="1485">
        <v>0.29583333333333323</v>
      </c>
      <c r="R21" s="1485">
        <v>0.29791666666666655</v>
      </c>
      <c r="S21" s="1485">
        <v>0.30138888888888876</v>
      </c>
      <c r="T21" s="1485">
        <v>0.30416666666666653</v>
      </c>
      <c r="U21" s="571"/>
      <c r="V21" s="591">
        <f>+V20</f>
        <v>39.5</v>
      </c>
      <c r="W21" s="32">
        <f>+T21-E21</f>
        <v>4.0277777777777635E-2</v>
      </c>
      <c r="X21" s="33">
        <f t="shared" ref="X21:X26" si="1">60*$V$21/(W21*60*24)</f>
        <v>40.862068965517388</v>
      </c>
      <c r="Y21" s="79"/>
    </row>
    <row r="22" spans="2:25" x14ac:dyDescent="0.25">
      <c r="B22" s="1523"/>
      <c r="C22" s="553">
        <v>2</v>
      </c>
      <c r="D22" s="344"/>
      <c r="E22" s="1486">
        <v>0.33333333333333331</v>
      </c>
      <c r="F22" s="1487">
        <v>0.33680555555555552</v>
      </c>
      <c r="G22" s="1487">
        <v>0.33958333333333329</v>
      </c>
      <c r="H22" s="1487">
        <v>0.34166666666666662</v>
      </c>
      <c r="I22" s="1487">
        <v>0.34513888888888883</v>
      </c>
      <c r="J22" s="1487">
        <v>0.3479166666666666</v>
      </c>
      <c r="K22" s="1487">
        <v>0.35069444444444436</v>
      </c>
      <c r="L22" s="1487">
        <v>0.35277777777777769</v>
      </c>
      <c r="M22" s="1487">
        <v>0.35416666666666657</v>
      </c>
      <c r="N22" s="1487">
        <v>0.35694444444444434</v>
      </c>
      <c r="O22" s="1487">
        <v>0.35902777777777767</v>
      </c>
      <c r="P22" s="1487">
        <v>0.36180555555555544</v>
      </c>
      <c r="Q22" s="1487">
        <v>0.36527777777777765</v>
      </c>
      <c r="R22" s="1487">
        <v>0.36736111111111097</v>
      </c>
      <c r="S22" s="1487">
        <v>0.37083333333333318</v>
      </c>
      <c r="T22" s="1487">
        <v>0.37361111111111095</v>
      </c>
      <c r="U22" s="344"/>
      <c r="V22" s="592">
        <f>+V20</f>
        <v>39.5</v>
      </c>
      <c r="W22" s="36">
        <f t="shared" ref="W22:W26" si="2">+T22-E22</f>
        <v>4.0277777777777635E-2</v>
      </c>
      <c r="X22" s="37">
        <f t="shared" si="1"/>
        <v>40.862068965517388</v>
      </c>
      <c r="Y22" s="38">
        <f>+E22-E21</f>
        <v>6.944444444444442E-2</v>
      </c>
    </row>
    <row r="23" spans="2:25" x14ac:dyDescent="0.25">
      <c r="B23" s="1523"/>
      <c r="C23" s="553">
        <v>3</v>
      </c>
      <c r="D23" s="329"/>
      <c r="E23" s="1486">
        <v>0.47916666666666669</v>
      </c>
      <c r="F23" s="1487">
        <v>0.4826388888888889</v>
      </c>
      <c r="G23" s="1487">
        <v>0.48541666666666666</v>
      </c>
      <c r="H23" s="1487">
        <v>0.48749999999999999</v>
      </c>
      <c r="I23" s="1487">
        <v>0.4909722222222222</v>
      </c>
      <c r="J23" s="1487">
        <v>0.49374999999999997</v>
      </c>
      <c r="K23" s="1487">
        <v>0.49652777777777773</v>
      </c>
      <c r="L23" s="1487">
        <v>0.49861111111111106</v>
      </c>
      <c r="M23" s="1487">
        <v>0.49999999999999994</v>
      </c>
      <c r="N23" s="1487">
        <v>0.50277777777777777</v>
      </c>
      <c r="O23" s="1487">
        <v>0.50486111111111109</v>
      </c>
      <c r="P23" s="1487">
        <v>0.50763888888888886</v>
      </c>
      <c r="Q23" s="1487">
        <v>0.51111111111111107</v>
      </c>
      <c r="R23" s="1487">
        <v>0.5131944444444444</v>
      </c>
      <c r="S23" s="1487">
        <v>0.51666666666666661</v>
      </c>
      <c r="T23" s="1487">
        <v>0.51944444444444438</v>
      </c>
      <c r="U23" s="344"/>
      <c r="V23" s="592">
        <f t="shared" ref="V23:V26" si="3">+V21</f>
        <v>39.5</v>
      </c>
      <c r="W23" s="36">
        <f t="shared" si="2"/>
        <v>4.027777777777769E-2</v>
      </c>
      <c r="X23" s="37">
        <f t="shared" si="1"/>
        <v>40.862068965517324</v>
      </c>
      <c r="Y23" s="38">
        <f t="shared" ref="Y23:Y26" si="4">+E23-E22</f>
        <v>0.14583333333333337</v>
      </c>
    </row>
    <row r="24" spans="2:25" x14ac:dyDescent="0.25">
      <c r="B24" s="1523"/>
      <c r="C24" s="553">
        <v>4</v>
      </c>
      <c r="D24" s="329"/>
      <c r="E24" s="1486">
        <v>0.53125</v>
      </c>
      <c r="F24" s="1487">
        <v>0.53472222222222221</v>
      </c>
      <c r="G24" s="1487">
        <v>0.53749999999999998</v>
      </c>
      <c r="H24" s="1487">
        <v>0.5395833333333333</v>
      </c>
      <c r="I24" s="1487">
        <v>0.54305555555555551</v>
      </c>
      <c r="J24" s="1487">
        <v>0.54583333333333328</v>
      </c>
      <c r="K24" s="1487">
        <v>0.54861111111111105</v>
      </c>
      <c r="L24" s="1487">
        <v>0.55069444444444438</v>
      </c>
      <c r="M24" s="1487">
        <v>0.55208333333333326</v>
      </c>
      <c r="N24" s="1487">
        <v>0.55486111111111103</v>
      </c>
      <c r="O24" s="1487">
        <v>0.55694444444444435</v>
      </c>
      <c r="P24" s="1487">
        <v>0.55972222222222212</v>
      </c>
      <c r="Q24" s="1487">
        <v>0.56319444444444433</v>
      </c>
      <c r="R24" s="1487">
        <v>0.56527777777777766</v>
      </c>
      <c r="S24" s="1487">
        <v>0.56874999999999987</v>
      </c>
      <c r="T24" s="1487">
        <v>0.57152777777777763</v>
      </c>
      <c r="U24" s="344"/>
      <c r="V24" s="592">
        <f t="shared" si="3"/>
        <v>39.5</v>
      </c>
      <c r="W24" s="36">
        <f t="shared" si="2"/>
        <v>4.0277777777777635E-2</v>
      </c>
      <c r="X24" s="37">
        <f t="shared" si="1"/>
        <v>40.862068965517388</v>
      </c>
      <c r="Y24" s="38">
        <f t="shared" si="4"/>
        <v>5.2083333333333315E-2</v>
      </c>
    </row>
    <row r="25" spans="2:25" x14ac:dyDescent="0.25">
      <c r="B25" s="1523"/>
      <c r="C25" s="553">
        <v>5</v>
      </c>
      <c r="D25" s="329"/>
      <c r="E25" s="1486">
        <v>0.72222222222222221</v>
      </c>
      <c r="F25" s="1487">
        <v>0.72569444444444442</v>
      </c>
      <c r="G25" s="1487">
        <v>0.72847222222222219</v>
      </c>
      <c r="H25" s="1487">
        <v>0.73055555555555551</v>
      </c>
      <c r="I25" s="1487">
        <v>0.73402777777777772</v>
      </c>
      <c r="J25" s="1487">
        <v>0.73680555555555549</v>
      </c>
      <c r="K25" s="1487">
        <v>0.73958333333333326</v>
      </c>
      <c r="L25" s="1487">
        <v>0.74166666666666659</v>
      </c>
      <c r="M25" s="1487">
        <v>0.74305555555555547</v>
      </c>
      <c r="N25" s="1487">
        <v>0.74583333333333324</v>
      </c>
      <c r="O25" s="1487">
        <v>0.74791666666666656</v>
      </c>
      <c r="P25" s="1487">
        <v>0.75069444444444433</v>
      </c>
      <c r="Q25" s="1487">
        <v>0.75416666666666654</v>
      </c>
      <c r="R25" s="1487">
        <v>0.75624999999999987</v>
      </c>
      <c r="S25" s="1487">
        <v>0.75972222222222208</v>
      </c>
      <c r="T25" s="1487">
        <v>0.76249999999999984</v>
      </c>
      <c r="U25" s="344"/>
      <c r="V25" s="592">
        <f t="shared" si="3"/>
        <v>39.5</v>
      </c>
      <c r="W25" s="36">
        <f t="shared" si="2"/>
        <v>4.0277777777777635E-2</v>
      </c>
      <c r="X25" s="37">
        <f t="shared" si="1"/>
        <v>40.862068965517388</v>
      </c>
      <c r="Y25" s="38">
        <f t="shared" si="4"/>
        <v>0.19097222222222221</v>
      </c>
    </row>
    <row r="26" spans="2:25" ht="15.75" thickBot="1" x14ac:dyDescent="0.3">
      <c r="B26" s="1524"/>
      <c r="C26" s="1481">
        <v>6</v>
      </c>
      <c r="D26" s="331"/>
      <c r="E26" s="1488">
        <v>0.82291666666666663</v>
      </c>
      <c r="F26" s="1489">
        <v>0.82638888888888884</v>
      </c>
      <c r="G26" s="1489">
        <v>0.82916666666666661</v>
      </c>
      <c r="H26" s="1489">
        <v>0.83124999999999993</v>
      </c>
      <c r="I26" s="1489">
        <v>0.83472222222222214</v>
      </c>
      <c r="J26" s="1489">
        <v>0.83749999999999991</v>
      </c>
      <c r="K26" s="1489">
        <v>0.84027777777777768</v>
      </c>
      <c r="L26" s="1489">
        <v>0.84236111111111101</v>
      </c>
      <c r="M26" s="1489">
        <v>0.84374999999999989</v>
      </c>
      <c r="N26" s="1489">
        <v>0.84652777777777766</v>
      </c>
      <c r="O26" s="1489">
        <v>0.84861111111111098</v>
      </c>
      <c r="P26" s="1489">
        <v>0.85138888888888875</v>
      </c>
      <c r="Q26" s="1489">
        <v>0.85486111111111096</v>
      </c>
      <c r="R26" s="1489">
        <v>0.85694444444444429</v>
      </c>
      <c r="S26" s="1489">
        <v>0.8604166666666665</v>
      </c>
      <c r="T26" s="1489">
        <v>0.86319444444444426</v>
      </c>
      <c r="U26" s="665">
        <v>0.83888888888888868</v>
      </c>
      <c r="V26" s="593">
        <f t="shared" si="3"/>
        <v>39.5</v>
      </c>
      <c r="W26" s="52">
        <f t="shared" si="2"/>
        <v>4.0277777777777635E-2</v>
      </c>
      <c r="X26" s="81">
        <f t="shared" si="1"/>
        <v>40.862068965517388</v>
      </c>
      <c r="Y26" s="82">
        <f t="shared" si="4"/>
        <v>0.10069444444444442</v>
      </c>
    </row>
    <row r="29" spans="2:25" x14ac:dyDescent="0.25">
      <c r="B29" s="21" t="s">
        <v>31</v>
      </c>
      <c r="C29" s="22"/>
      <c r="D29" s="22"/>
      <c r="E29" s="23"/>
      <c r="F29" s="23"/>
      <c r="G29" s="24">
        <v>6</v>
      </c>
      <c r="H29" s="22"/>
    </row>
    <row r="30" spans="2:25" x14ac:dyDescent="0.25">
      <c r="B30" s="21" t="s">
        <v>32</v>
      </c>
      <c r="C30" s="22"/>
      <c r="D30" s="22"/>
      <c r="E30" s="23"/>
      <c r="F30" s="23"/>
      <c r="G30" s="24">
        <v>0</v>
      </c>
      <c r="H30" s="22"/>
    </row>
    <row r="31" spans="2:25" x14ac:dyDescent="0.25">
      <c r="B31" s="21" t="s">
        <v>33</v>
      </c>
      <c r="C31" s="22"/>
      <c r="D31" s="22"/>
      <c r="E31" s="23"/>
      <c r="F31" s="23"/>
      <c r="G31" s="24">
        <f>G29+G30</f>
        <v>6</v>
      </c>
      <c r="H31" s="22"/>
    </row>
    <row r="32" spans="2:25" x14ac:dyDescent="0.25">
      <c r="B32" s="21" t="s">
        <v>34</v>
      </c>
      <c r="C32" s="22"/>
      <c r="D32" s="22"/>
      <c r="E32" s="23"/>
      <c r="F32" s="23"/>
      <c r="G32" s="25">
        <f>+V20</f>
        <v>39.5</v>
      </c>
      <c r="I32" s="22" t="s">
        <v>35</v>
      </c>
    </row>
    <row r="33" spans="2:9" x14ac:dyDescent="0.25">
      <c r="B33" s="26" t="s">
        <v>36</v>
      </c>
      <c r="C33" s="27"/>
      <c r="D33" s="7"/>
      <c r="E33" s="7"/>
      <c r="F33" s="7"/>
      <c r="G33" s="28">
        <v>0</v>
      </c>
      <c r="I33" s="22" t="s">
        <v>35</v>
      </c>
    </row>
    <row r="34" spans="2:9" x14ac:dyDescent="0.25">
      <c r="B34" s="6" t="s">
        <v>37</v>
      </c>
      <c r="C34" s="7"/>
      <c r="D34" s="7"/>
      <c r="E34" s="7"/>
      <c r="F34" s="7"/>
      <c r="G34" s="29"/>
      <c r="H34" s="7"/>
    </row>
  </sheetData>
  <mergeCells count="14">
    <mergeCell ref="B21:B26"/>
    <mergeCell ref="F17:S17"/>
    <mergeCell ref="D17:E17"/>
    <mergeCell ref="B13:Y13"/>
    <mergeCell ref="B17:C17"/>
    <mergeCell ref="B18:C18"/>
    <mergeCell ref="V18:V19"/>
    <mergeCell ref="W18:W20"/>
    <mergeCell ref="X18:X20"/>
    <mergeCell ref="Y18:Y20"/>
    <mergeCell ref="B20:C20"/>
    <mergeCell ref="U18:U20"/>
    <mergeCell ref="B19:C19"/>
    <mergeCell ref="D19:D20"/>
  </mergeCells>
  <printOptions horizontalCentered="1" verticalCentered="1"/>
  <pageMargins left="0" right="0" top="0" bottom="0" header="0" footer="0"/>
  <pageSetup paperSize="9" scale="63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3:AB46"/>
  <sheetViews>
    <sheetView view="pageBreakPreview" topLeftCell="A22" zoomScale="60" zoomScaleNormal="60" workbookViewId="0">
      <selection activeCell="L45" sqref="L45"/>
    </sheetView>
  </sheetViews>
  <sheetFormatPr baseColWidth="10" defaultRowHeight="15" x14ac:dyDescent="0.25"/>
  <sheetData>
    <row r="3" spans="2:27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27" x14ac:dyDescent="0.25">
      <c r="B4" s="152"/>
      <c r="C4" s="150"/>
      <c r="D4" s="151"/>
      <c r="E4" s="151"/>
      <c r="F4" s="153"/>
      <c r="G4" s="151"/>
    </row>
    <row r="5" spans="2:27" x14ac:dyDescent="0.25">
      <c r="B5" s="154" t="s">
        <v>2</v>
      </c>
      <c r="C5" s="150"/>
      <c r="D5" s="151"/>
      <c r="E5" s="151"/>
      <c r="F5" s="153">
        <v>200</v>
      </c>
      <c r="G5" s="151"/>
    </row>
    <row r="6" spans="2:27" x14ac:dyDescent="0.25">
      <c r="B6" s="150"/>
      <c r="C6" s="150"/>
      <c r="D6" s="151"/>
      <c r="E6" s="151"/>
      <c r="F6" s="153"/>
      <c r="G6" s="151"/>
    </row>
    <row r="7" spans="2:27" x14ac:dyDescent="0.25">
      <c r="B7" s="150" t="s">
        <v>3</v>
      </c>
      <c r="C7" s="150"/>
      <c r="D7" s="151"/>
      <c r="E7" s="151"/>
      <c r="F7" s="5" t="s">
        <v>403</v>
      </c>
      <c r="G7" s="151"/>
    </row>
    <row r="8" spans="2:27" x14ac:dyDescent="0.25">
      <c r="B8" s="150" t="s">
        <v>4</v>
      </c>
      <c r="C8" s="150"/>
      <c r="D8" s="151"/>
      <c r="E8" s="151"/>
      <c r="F8" s="153" t="s">
        <v>5</v>
      </c>
      <c r="G8" s="151"/>
    </row>
    <row r="9" spans="2:27" x14ac:dyDescent="0.25">
      <c r="B9" s="150" t="s">
        <v>6</v>
      </c>
      <c r="C9" s="155"/>
      <c r="D9" s="156"/>
      <c r="E9" s="151"/>
      <c r="F9" s="153">
        <v>240</v>
      </c>
      <c r="G9" s="151"/>
    </row>
    <row r="10" spans="2:27" x14ac:dyDescent="0.25">
      <c r="B10" s="150" t="s">
        <v>7</v>
      </c>
      <c r="C10" s="150"/>
      <c r="D10" s="151"/>
      <c r="E10" s="151"/>
      <c r="F10" s="154" t="s">
        <v>119</v>
      </c>
      <c r="G10" s="151"/>
    </row>
    <row r="11" spans="2:27" x14ac:dyDescent="0.25">
      <c r="B11" s="150" t="s">
        <v>9</v>
      </c>
      <c r="C11" s="150"/>
      <c r="D11" s="151"/>
      <c r="E11" s="151"/>
      <c r="F11" s="153">
        <v>240</v>
      </c>
      <c r="G11" s="151"/>
    </row>
    <row r="12" spans="2:27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27" ht="15.75" thickBot="1" x14ac:dyDescent="0.3"/>
    <row r="14" spans="2:27" ht="15" customHeight="1" x14ac:dyDescent="0.25">
      <c r="B14" s="1580" t="s">
        <v>272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66"/>
    </row>
    <row r="15" spans="2:27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7"/>
      <c r="X15" s="1667"/>
      <c r="Y15" s="1667"/>
      <c r="Z15" s="1667"/>
      <c r="AA15" s="1668"/>
    </row>
    <row r="16" spans="2:27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7"/>
      <c r="W16" s="1667"/>
      <c r="X16" s="1667"/>
      <c r="Y16" s="1667"/>
      <c r="Z16" s="1667"/>
      <c r="AA16" s="1668"/>
    </row>
    <row r="17" spans="1:28" ht="7.5" customHeight="1" x14ac:dyDescent="0.25">
      <c r="B17" s="1581"/>
      <c r="C17" s="1667"/>
      <c r="D17" s="1667"/>
      <c r="E17" s="1667"/>
      <c r="F17" s="1667"/>
      <c r="G17" s="1667"/>
      <c r="H17" s="1667"/>
      <c r="I17" s="1667"/>
      <c r="J17" s="1667"/>
      <c r="K17" s="1667"/>
      <c r="L17" s="1667"/>
      <c r="M17" s="1667"/>
      <c r="N17" s="1667"/>
      <c r="O17" s="1667"/>
      <c r="P17" s="1667"/>
      <c r="Q17" s="1667"/>
      <c r="R17" s="1667"/>
      <c r="S17" s="1667"/>
      <c r="T17" s="1667"/>
      <c r="U17" s="1667"/>
      <c r="V17" s="1667"/>
      <c r="W17" s="1667"/>
      <c r="X17" s="1667"/>
      <c r="Y17" s="1667"/>
      <c r="Z17" s="1667"/>
      <c r="AA17" s="1668"/>
    </row>
    <row r="18" spans="1:28" ht="23.25" customHeight="1" thickBot="1" x14ac:dyDescent="0.3">
      <c r="B18" s="1669"/>
      <c r="C18" s="1670"/>
      <c r="D18" s="1670"/>
      <c r="E18" s="1670"/>
      <c r="F18" s="1670"/>
      <c r="G18" s="1670"/>
      <c r="H18" s="1670"/>
      <c r="I18" s="1670"/>
      <c r="J18" s="1670"/>
      <c r="K18" s="1670"/>
      <c r="L18" s="1670"/>
      <c r="M18" s="1670"/>
      <c r="N18" s="1670"/>
      <c r="O18" s="1670"/>
      <c r="P18" s="1670"/>
      <c r="Q18" s="1670"/>
      <c r="R18" s="1670"/>
      <c r="S18" s="1670"/>
      <c r="T18" s="1670"/>
      <c r="U18" s="1670"/>
      <c r="V18" s="1670"/>
      <c r="W18" s="1670"/>
      <c r="X18" s="1670"/>
      <c r="Y18" s="1670"/>
      <c r="Z18" s="1670"/>
      <c r="AA18" s="1671"/>
    </row>
    <row r="19" spans="1:28" s="12" customFormat="1" x14ac:dyDescent="0.25">
      <c r="B19" s="275"/>
      <c r="C19" s="275"/>
      <c r="D19" s="276"/>
      <c r="E19" s="283">
        <v>0</v>
      </c>
      <c r="F19" s="283">
        <v>6.9444444444444441E-3</v>
      </c>
      <c r="G19" s="283">
        <v>3.472222222222222E-3</v>
      </c>
      <c r="H19" s="283">
        <v>6.2499999999999995E-3</v>
      </c>
      <c r="I19" s="283">
        <v>1.5277777777777777E-2</v>
      </c>
      <c r="J19" s="283">
        <v>1.3888888888888888E-2</v>
      </c>
      <c r="K19" s="283">
        <v>4.1666666666666666E-3</v>
      </c>
      <c r="L19" s="283">
        <v>3.472222222222222E-3</v>
      </c>
      <c r="M19" s="283">
        <v>3.472222222222222E-3</v>
      </c>
      <c r="N19" s="283">
        <v>3.472222222222222E-3</v>
      </c>
      <c r="O19" s="283">
        <v>6.9444444444444441E-3</v>
      </c>
      <c r="P19" s="283">
        <v>3.472222222222222E-3</v>
      </c>
      <c r="Q19" s="283">
        <v>4.1666666666666666E-3</v>
      </c>
      <c r="R19" s="283">
        <v>1.1805555555555555E-2</v>
      </c>
      <c r="S19" s="283">
        <v>1.3888888888888888E-2</v>
      </c>
      <c r="T19" s="283">
        <v>5.5555555555555558E-3</v>
      </c>
      <c r="U19" s="283">
        <v>3.472222222222222E-3</v>
      </c>
      <c r="V19" s="283">
        <v>6.9444444444444441E-3</v>
      </c>
      <c r="W19" s="283">
        <f>SUM(E19:V19)</f>
        <v>0.11666666666666667</v>
      </c>
      <c r="X19" s="13">
        <f>SUM(E19:V19)</f>
        <v>0.11666666666666667</v>
      </c>
    </row>
    <row r="20" spans="1:28" s="12" customFormat="1" ht="15.75" thickBot="1" x14ac:dyDescent="0.3">
      <c r="B20" s="281">
        <v>4.1666666666666664E-2</v>
      </c>
      <c r="C20" s="281">
        <v>5.2083333333333336E-2</v>
      </c>
      <c r="D20" s="276"/>
      <c r="E20" s="283">
        <v>0</v>
      </c>
      <c r="F20" s="283">
        <v>6.9444444444444441E-3</v>
      </c>
      <c r="G20" s="283">
        <v>3.472222222222222E-3</v>
      </c>
      <c r="H20" s="283">
        <v>5.5555555555555558E-3</v>
      </c>
      <c r="I20" s="283">
        <v>1.5277777777777777E-2</v>
      </c>
      <c r="J20" s="283">
        <v>1.3888888888888888E-2</v>
      </c>
      <c r="K20" s="283">
        <v>3.472222222222222E-3</v>
      </c>
      <c r="L20" s="283">
        <v>3.472222222222222E-3</v>
      </c>
      <c r="M20" s="283">
        <v>3.472222222222222E-3</v>
      </c>
      <c r="N20" s="283">
        <v>2.7777777777777779E-3</v>
      </c>
      <c r="O20" s="283">
        <v>5.5555555555555558E-3</v>
      </c>
      <c r="P20" s="283">
        <v>3.472222222222222E-3</v>
      </c>
      <c r="Q20" s="283">
        <v>4.1666666666666666E-3</v>
      </c>
      <c r="R20" s="283">
        <v>1.1805555555555555E-2</v>
      </c>
      <c r="S20" s="283">
        <v>1.3888888888888888E-2</v>
      </c>
      <c r="T20" s="283">
        <v>4.1666666666666666E-3</v>
      </c>
      <c r="U20" s="283">
        <v>3.472222222222222E-3</v>
      </c>
      <c r="V20" s="283">
        <v>6.9444444444444441E-3</v>
      </c>
      <c r="W20" s="283">
        <f>SUM(E20:V20)</f>
        <v>0.11180555555555555</v>
      </c>
      <c r="X20" s="13">
        <f>SUM(E20:V20)</f>
        <v>0.11180555555555555</v>
      </c>
    </row>
    <row r="21" spans="1:28" ht="15.75" customHeight="1" thickBot="1" x14ac:dyDescent="0.3">
      <c r="B21" s="1508" t="s">
        <v>12</v>
      </c>
      <c r="C21" s="1509"/>
      <c r="D21" s="1508" t="s">
        <v>13</v>
      </c>
      <c r="E21" s="1509"/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10"/>
      <c r="T21" s="1744" t="s">
        <v>14</v>
      </c>
      <c r="U21" s="1757"/>
      <c r="V21" s="1745"/>
      <c r="W21" s="405"/>
      <c r="X21" s="1513" t="s">
        <v>24</v>
      </c>
      <c r="Y21" s="1513" t="s">
        <v>25</v>
      </c>
      <c r="Z21" s="1513" t="s">
        <v>26</v>
      </c>
      <c r="AA21" s="1513" t="s">
        <v>49</v>
      </c>
    </row>
    <row r="22" spans="1:28" ht="63.75" thickBot="1" x14ac:dyDescent="0.3">
      <c r="B22" s="1564" t="s">
        <v>15</v>
      </c>
      <c r="C22" s="1704"/>
      <c r="D22" s="1758"/>
      <c r="E22" s="400" t="s">
        <v>120</v>
      </c>
      <c r="F22" s="401" t="s">
        <v>121</v>
      </c>
      <c r="G22" s="401" t="s">
        <v>122</v>
      </c>
      <c r="H22" s="402" t="s">
        <v>123</v>
      </c>
      <c r="I22" s="402" t="s">
        <v>124</v>
      </c>
      <c r="J22" s="401" t="s">
        <v>125</v>
      </c>
      <c r="K22" s="401" t="s">
        <v>126</v>
      </c>
      <c r="L22" s="401" t="s">
        <v>127</v>
      </c>
      <c r="M22" s="401" t="s">
        <v>128</v>
      </c>
      <c r="N22" s="401" t="s">
        <v>129</v>
      </c>
      <c r="O22" s="401" t="s">
        <v>130</v>
      </c>
      <c r="P22" s="401" t="s">
        <v>126</v>
      </c>
      <c r="Q22" s="401" t="s">
        <v>131</v>
      </c>
      <c r="R22" s="401" t="s">
        <v>124</v>
      </c>
      <c r="S22" s="401" t="s">
        <v>132</v>
      </c>
      <c r="T22" s="401" t="s">
        <v>133</v>
      </c>
      <c r="U22" s="401" t="s">
        <v>121</v>
      </c>
      <c r="V22" s="652" t="s">
        <v>134</v>
      </c>
      <c r="W22" s="266" t="s">
        <v>326</v>
      </c>
      <c r="X22" s="1514"/>
      <c r="Y22" s="1514"/>
      <c r="Z22" s="1514"/>
      <c r="AA22" s="1514"/>
    </row>
    <row r="23" spans="1:28" ht="29.25" customHeight="1" thickBot="1" x14ac:dyDescent="0.3">
      <c r="B23" s="1508" t="s">
        <v>28</v>
      </c>
      <c r="C23" s="1509"/>
      <c r="D23" s="1509"/>
      <c r="E23" s="291">
        <v>11</v>
      </c>
      <c r="F23" s="59">
        <v>5.82</v>
      </c>
      <c r="G23" s="59">
        <v>5.81</v>
      </c>
      <c r="H23" s="59">
        <v>5.81</v>
      </c>
      <c r="I23" s="59">
        <v>5.81</v>
      </c>
      <c r="J23" s="59">
        <v>5.81</v>
      </c>
      <c r="K23" s="59">
        <v>5.81</v>
      </c>
      <c r="L23" s="59">
        <v>5.81</v>
      </c>
      <c r="M23" s="59">
        <v>5.81</v>
      </c>
      <c r="N23" s="59">
        <v>5.81</v>
      </c>
      <c r="O23" s="59">
        <v>5.81</v>
      </c>
      <c r="P23" s="59">
        <v>5.81</v>
      </c>
      <c r="Q23" s="59">
        <v>5.81</v>
      </c>
      <c r="R23" s="59">
        <v>5.81</v>
      </c>
      <c r="S23" s="59">
        <v>5.81</v>
      </c>
      <c r="T23" s="59">
        <v>5.81</v>
      </c>
      <c r="U23" s="59">
        <v>5.81</v>
      </c>
      <c r="V23" s="293">
        <v>11</v>
      </c>
      <c r="W23" s="630"/>
      <c r="X23" s="1519"/>
      <c r="Y23" s="1514"/>
      <c r="Z23" s="1514"/>
      <c r="AA23" s="1514"/>
    </row>
    <row r="24" spans="1:28" ht="29.25" customHeight="1" thickBot="1" x14ac:dyDescent="0.3">
      <c r="B24" s="1517" t="s">
        <v>29</v>
      </c>
      <c r="C24" s="1596"/>
      <c r="D24" s="1596"/>
      <c r="E24" s="403">
        <f>+E23</f>
        <v>11</v>
      </c>
      <c r="F24" s="404">
        <f>+F23</f>
        <v>5.82</v>
      </c>
      <c r="G24" s="404">
        <f t="shared" ref="G24:V24" si="0">+G23</f>
        <v>5.81</v>
      </c>
      <c r="H24" s="404">
        <f t="shared" si="0"/>
        <v>5.81</v>
      </c>
      <c r="I24" s="404">
        <f t="shared" si="0"/>
        <v>5.81</v>
      </c>
      <c r="J24" s="404">
        <f t="shared" si="0"/>
        <v>5.81</v>
      </c>
      <c r="K24" s="404">
        <f t="shared" si="0"/>
        <v>5.81</v>
      </c>
      <c r="L24" s="404">
        <f t="shared" si="0"/>
        <v>5.81</v>
      </c>
      <c r="M24" s="404">
        <f t="shared" si="0"/>
        <v>5.81</v>
      </c>
      <c r="N24" s="404">
        <f t="shared" si="0"/>
        <v>5.81</v>
      </c>
      <c r="O24" s="404">
        <f t="shared" si="0"/>
        <v>5.81</v>
      </c>
      <c r="P24" s="404">
        <f t="shared" si="0"/>
        <v>5.81</v>
      </c>
      <c r="Q24" s="404">
        <f t="shared" si="0"/>
        <v>5.81</v>
      </c>
      <c r="R24" s="404">
        <f t="shared" si="0"/>
        <v>5.81</v>
      </c>
      <c r="S24" s="404">
        <f t="shared" si="0"/>
        <v>5.81</v>
      </c>
      <c r="T24" s="404">
        <f t="shared" si="0"/>
        <v>5.81</v>
      </c>
      <c r="U24" s="404">
        <f t="shared" si="0"/>
        <v>5.81</v>
      </c>
      <c r="V24" s="294">
        <f t="shared" si="0"/>
        <v>11</v>
      </c>
      <c r="W24" s="414"/>
      <c r="X24" s="193">
        <f>+I45</f>
        <v>76.13</v>
      </c>
      <c r="Y24" s="1514"/>
      <c r="Z24" s="1514"/>
      <c r="AA24" s="1514"/>
      <c r="AB24" s="54"/>
    </row>
    <row r="25" spans="1:28" ht="15.75" thickBot="1" x14ac:dyDescent="0.3">
      <c r="B25" s="1640" t="s">
        <v>48</v>
      </c>
      <c r="C25" s="1607"/>
      <c r="D25" s="1607"/>
      <c r="E25" s="1607"/>
      <c r="F25" s="1607"/>
      <c r="G25" s="1607"/>
      <c r="H25" s="1607"/>
      <c r="I25" s="1607"/>
      <c r="J25" s="1607"/>
      <c r="K25" s="1607"/>
      <c r="L25" s="1607"/>
      <c r="M25" s="1607"/>
      <c r="N25" s="1607"/>
      <c r="O25" s="1607"/>
      <c r="P25" s="1607"/>
      <c r="Q25" s="1607"/>
      <c r="R25" s="1607"/>
      <c r="S25" s="1607"/>
      <c r="T25" s="1607"/>
      <c r="U25" s="1607"/>
      <c r="V25" s="1607"/>
      <c r="W25" s="1607"/>
      <c r="X25" s="1607"/>
      <c r="Y25" s="1607"/>
      <c r="Z25" s="1607"/>
      <c r="AA25" s="1609"/>
      <c r="AB25" s="54"/>
    </row>
    <row r="26" spans="1:28" ht="15" customHeight="1" x14ac:dyDescent="0.25">
      <c r="A26" s="54">
        <v>2.0833333333333332E-2</v>
      </c>
      <c r="B26" s="1754" t="s">
        <v>30</v>
      </c>
      <c r="C26" s="1196">
        <v>1</v>
      </c>
      <c r="D26" s="1203">
        <f>+E26-A26</f>
        <v>0.1875</v>
      </c>
      <c r="E26" s="600">
        <v>0.20833333333333334</v>
      </c>
      <c r="F26" s="62">
        <v>0.21527777777777779</v>
      </c>
      <c r="G26" s="62">
        <v>0.21875</v>
      </c>
      <c r="H26" s="62">
        <v>0.22430555555555556</v>
      </c>
      <c r="I26" s="62">
        <v>0.23958333333333334</v>
      </c>
      <c r="J26" s="62">
        <v>0.25347222222222221</v>
      </c>
      <c r="K26" s="62">
        <v>0.25694444444444442</v>
      </c>
      <c r="L26" s="62">
        <v>0.26041666666666663</v>
      </c>
      <c r="M26" s="62">
        <v>0.26388888888888884</v>
      </c>
      <c r="N26" s="62">
        <v>0.26666666666666661</v>
      </c>
      <c r="O26" s="62">
        <v>0.27222222222222214</v>
      </c>
      <c r="P26" s="62">
        <v>0.27569444444444435</v>
      </c>
      <c r="Q26" s="62">
        <v>0.27986111111111101</v>
      </c>
      <c r="R26" s="62">
        <v>0.29166666666666657</v>
      </c>
      <c r="S26" s="62">
        <v>0.30555555555555547</v>
      </c>
      <c r="T26" s="62">
        <v>0.30972222222222212</v>
      </c>
      <c r="U26" s="62">
        <v>0.31319444444444433</v>
      </c>
      <c r="V26" s="46">
        <v>0.32013888888888875</v>
      </c>
      <c r="W26" s="1199"/>
      <c r="X26" s="44">
        <f>+X24</f>
        <v>76.13</v>
      </c>
      <c r="Y26" s="80">
        <f t="shared" ref="Y26:Y37" si="1">+V26-E26</f>
        <v>0.11180555555555541</v>
      </c>
      <c r="Z26" s="33">
        <v>28.48695652173916</v>
      </c>
      <c r="AA26" s="17"/>
    </row>
    <row r="27" spans="1:28" x14ac:dyDescent="0.25">
      <c r="B27" s="1755"/>
      <c r="C27" s="1197">
        <v>2</v>
      </c>
      <c r="D27" s="1204">
        <f>+E27-A26</f>
        <v>0.25000000000000006</v>
      </c>
      <c r="E27" s="601">
        <v>0.27083333333333337</v>
      </c>
      <c r="F27" s="65">
        <v>0.27777777777777779</v>
      </c>
      <c r="G27" s="65">
        <v>0.28125</v>
      </c>
      <c r="H27" s="65">
        <v>0.28749999999999998</v>
      </c>
      <c r="I27" s="65">
        <v>0.30277777777777776</v>
      </c>
      <c r="J27" s="65">
        <v>0.31666666666666665</v>
      </c>
      <c r="K27" s="65">
        <v>0.3208333333333333</v>
      </c>
      <c r="L27" s="65">
        <v>0.32430555555555551</v>
      </c>
      <c r="M27" s="65">
        <v>0.32777777777777772</v>
      </c>
      <c r="N27" s="65">
        <v>0.33124999999999993</v>
      </c>
      <c r="O27" s="65">
        <v>0.33819444444444435</v>
      </c>
      <c r="P27" s="65">
        <v>0.34166666666666656</v>
      </c>
      <c r="Q27" s="65">
        <v>0.34583333333333321</v>
      </c>
      <c r="R27" s="65">
        <v>0.35763888888888878</v>
      </c>
      <c r="S27" s="65">
        <v>0.37152777777777768</v>
      </c>
      <c r="T27" s="65">
        <v>0.37708333333333321</v>
      </c>
      <c r="U27" s="65">
        <v>0.38055555555555542</v>
      </c>
      <c r="V27" s="50">
        <v>0.38749999999999984</v>
      </c>
      <c r="W27" s="1200"/>
      <c r="X27" s="48">
        <v>76.13</v>
      </c>
      <c r="Y27" s="38">
        <f t="shared" si="1"/>
        <v>0.11666666666666647</v>
      </c>
      <c r="Z27" s="37">
        <v>27.300000000000043</v>
      </c>
      <c r="AA27" s="36">
        <f t="shared" ref="AA27:AA37" si="2">+E27-E26</f>
        <v>6.2500000000000028E-2</v>
      </c>
      <c r="AB27" s="54"/>
    </row>
    <row r="28" spans="1:28" x14ac:dyDescent="0.25">
      <c r="B28" s="1755"/>
      <c r="C28" s="1197">
        <v>3</v>
      </c>
      <c r="D28" s="1205"/>
      <c r="E28" s="601">
        <v>0.33333333333333337</v>
      </c>
      <c r="F28" s="65">
        <v>0.34027777777777779</v>
      </c>
      <c r="G28" s="65">
        <v>0.34375</v>
      </c>
      <c r="H28" s="65">
        <v>0.35</v>
      </c>
      <c r="I28" s="65">
        <v>0.36527777777777776</v>
      </c>
      <c r="J28" s="65">
        <v>0.37916666666666665</v>
      </c>
      <c r="K28" s="65">
        <v>0.3833333333333333</v>
      </c>
      <c r="L28" s="65">
        <v>0.38680555555555551</v>
      </c>
      <c r="M28" s="65">
        <v>0.39027777777777772</v>
      </c>
      <c r="N28" s="65">
        <v>0.39374999999999993</v>
      </c>
      <c r="O28" s="65">
        <v>0.40069444444444435</v>
      </c>
      <c r="P28" s="65">
        <v>0.40416666666666656</v>
      </c>
      <c r="Q28" s="65">
        <v>0.40833333333333321</v>
      </c>
      <c r="R28" s="65">
        <v>0.42013888888888878</v>
      </c>
      <c r="S28" s="65">
        <v>0.43402777777777768</v>
      </c>
      <c r="T28" s="65">
        <v>0.43958333333333321</v>
      </c>
      <c r="U28" s="65">
        <v>0.44305555555555542</v>
      </c>
      <c r="V28" s="50">
        <v>0.44999999999999984</v>
      </c>
      <c r="W28" s="1200"/>
      <c r="X28" s="48">
        <v>76.13</v>
      </c>
      <c r="Y28" s="38">
        <f t="shared" si="1"/>
        <v>0.11666666666666647</v>
      </c>
      <c r="Z28" s="37">
        <v>27.300000000000058</v>
      </c>
      <c r="AA28" s="36">
        <f t="shared" si="2"/>
        <v>6.25E-2</v>
      </c>
      <c r="AB28" s="54"/>
    </row>
    <row r="29" spans="1:28" x14ac:dyDescent="0.25">
      <c r="B29" s="1755"/>
      <c r="C29" s="1197">
        <v>4</v>
      </c>
      <c r="D29" s="1205"/>
      <c r="E29" s="601">
        <v>0.39583333333333337</v>
      </c>
      <c r="F29" s="65">
        <v>0.40277777777777779</v>
      </c>
      <c r="G29" s="65">
        <v>0.40625</v>
      </c>
      <c r="H29" s="65">
        <v>0.41249999999999998</v>
      </c>
      <c r="I29" s="65">
        <v>0.42777777777777776</v>
      </c>
      <c r="J29" s="65">
        <v>0.44166666666666665</v>
      </c>
      <c r="K29" s="65">
        <v>0.4458333333333333</v>
      </c>
      <c r="L29" s="65">
        <v>0.44930555555555551</v>
      </c>
      <c r="M29" s="65">
        <v>0.45277777777777772</v>
      </c>
      <c r="N29" s="65">
        <v>0.45624999999999993</v>
      </c>
      <c r="O29" s="65">
        <v>0.46319444444444435</v>
      </c>
      <c r="P29" s="65">
        <v>0.46666666666666656</v>
      </c>
      <c r="Q29" s="65">
        <v>0.47083333333333321</v>
      </c>
      <c r="R29" s="65">
        <v>0.48263888888888878</v>
      </c>
      <c r="S29" s="65">
        <v>0.49652777777777768</v>
      </c>
      <c r="T29" s="65">
        <v>0.50208333333333321</v>
      </c>
      <c r="U29" s="65">
        <v>0.50555555555555542</v>
      </c>
      <c r="V29" s="50">
        <v>0.51249999999999984</v>
      </c>
      <c r="W29" s="1200"/>
      <c r="X29" s="48">
        <v>76.13</v>
      </c>
      <c r="Y29" s="38">
        <f t="shared" si="1"/>
        <v>0.11666666666666647</v>
      </c>
      <c r="Z29" s="37">
        <v>27.300000000000093</v>
      </c>
      <c r="AA29" s="36">
        <f t="shared" si="2"/>
        <v>6.25E-2</v>
      </c>
      <c r="AB29" s="54"/>
    </row>
    <row r="30" spans="1:28" x14ac:dyDescent="0.25">
      <c r="B30" s="1755"/>
      <c r="C30" s="1197">
        <v>5</v>
      </c>
      <c r="D30" s="1205"/>
      <c r="E30" s="601">
        <v>0.45833333333333337</v>
      </c>
      <c r="F30" s="65">
        <v>0.46527777777777779</v>
      </c>
      <c r="G30" s="65">
        <v>0.46875</v>
      </c>
      <c r="H30" s="65">
        <v>0.47499999999999998</v>
      </c>
      <c r="I30" s="65">
        <v>0.49027777777777776</v>
      </c>
      <c r="J30" s="65">
        <v>0.50416666666666665</v>
      </c>
      <c r="K30" s="65">
        <v>0.5083333333333333</v>
      </c>
      <c r="L30" s="65">
        <v>0.51180555555555551</v>
      </c>
      <c r="M30" s="65">
        <v>0.51527777777777772</v>
      </c>
      <c r="N30" s="65">
        <v>0.51874999999999993</v>
      </c>
      <c r="O30" s="65">
        <v>0.52569444444444435</v>
      </c>
      <c r="P30" s="65">
        <v>0.52916666666666656</v>
      </c>
      <c r="Q30" s="65">
        <v>0.53333333333333321</v>
      </c>
      <c r="R30" s="65">
        <v>0.54513888888888873</v>
      </c>
      <c r="S30" s="65">
        <v>0.55902777777777757</v>
      </c>
      <c r="T30" s="65">
        <v>0.5645833333333331</v>
      </c>
      <c r="U30" s="65">
        <v>0.56805555555555531</v>
      </c>
      <c r="V30" s="50">
        <v>0.57499999999999973</v>
      </c>
      <c r="W30" s="1200"/>
      <c r="X30" s="48">
        <v>76.13</v>
      </c>
      <c r="Y30" s="38">
        <f t="shared" si="1"/>
        <v>0.11666666666666636</v>
      </c>
      <c r="Z30" s="37">
        <v>27.300000000000093</v>
      </c>
      <c r="AA30" s="36">
        <f t="shared" si="2"/>
        <v>6.25E-2</v>
      </c>
      <c r="AB30" s="54"/>
    </row>
    <row r="31" spans="1:28" x14ac:dyDescent="0.25">
      <c r="B31" s="1755"/>
      <c r="C31" s="1197">
        <v>6</v>
      </c>
      <c r="D31" s="1205"/>
      <c r="E31" s="601">
        <v>0.52083333333333337</v>
      </c>
      <c r="F31" s="65">
        <v>0.52777777777777779</v>
      </c>
      <c r="G31" s="65">
        <v>0.53125</v>
      </c>
      <c r="H31" s="65">
        <v>0.53749999999999998</v>
      </c>
      <c r="I31" s="65">
        <v>0.5527777777777777</v>
      </c>
      <c r="J31" s="65">
        <v>0.56666666666666654</v>
      </c>
      <c r="K31" s="65">
        <v>0.57083333333333319</v>
      </c>
      <c r="L31" s="65">
        <v>0.5743055555555554</v>
      </c>
      <c r="M31" s="65">
        <v>0.57777777777777761</v>
      </c>
      <c r="N31" s="65">
        <v>0.58124999999999982</v>
      </c>
      <c r="O31" s="65">
        <v>0.58819444444444424</v>
      </c>
      <c r="P31" s="65">
        <v>0.59166666666666645</v>
      </c>
      <c r="Q31" s="65">
        <v>0.5958333333333331</v>
      </c>
      <c r="R31" s="65">
        <v>0.60763888888888862</v>
      </c>
      <c r="S31" s="65">
        <v>0.62152777777777746</v>
      </c>
      <c r="T31" s="65">
        <v>0.62708333333333299</v>
      </c>
      <c r="U31" s="65">
        <v>0.6305555555555552</v>
      </c>
      <c r="V31" s="50">
        <v>0.63749999999999962</v>
      </c>
      <c r="W31" s="1200"/>
      <c r="X31" s="48">
        <v>76.13</v>
      </c>
      <c r="Y31" s="38">
        <f t="shared" si="1"/>
        <v>0.11666666666666625</v>
      </c>
      <c r="Z31" s="37">
        <v>27.300000000000093</v>
      </c>
      <c r="AA31" s="36">
        <f t="shared" si="2"/>
        <v>6.25E-2</v>
      </c>
      <c r="AB31" s="54"/>
    </row>
    <row r="32" spans="1:28" x14ac:dyDescent="0.25">
      <c r="B32" s="1755"/>
      <c r="C32" s="1197">
        <v>7</v>
      </c>
      <c r="D32" s="1205"/>
      <c r="E32" s="601">
        <v>0.58333333333333337</v>
      </c>
      <c r="F32" s="65">
        <v>0.59027777777777779</v>
      </c>
      <c r="G32" s="65">
        <v>0.59375</v>
      </c>
      <c r="H32" s="65">
        <v>0.6</v>
      </c>
      <c r="I32" s="65">
        <v>0.6152777777777777</v>
      </c>
      <c r="J32" s="65">
        <v>0.62916666666666654</v>
      </c>
      <c r="K32" s="65">
        <v>0.63333333333333319</v>
      </c>
      <c r="L32" s="65">
        <v>0.6368055555555554</v>
      </c>
      <c r="M32" s="65">
        <v>0.64027777777777761</v>
      </c>
      <c r="N32" s="65">
        <v>0.64374999999999982</v>
      </c>
      <c r="O32" s="65">
        <v>0.65069444444444424</v>
      </c>
      <c r="P32" s="65">
        <v>0.65416666666666645</v>
      </c>
      <c r="Q32" s="65">
        <v>0.6583333333333331</v>
      </c>
      <c r="R32" s="65">
        <v>0.67013888888888862</v>
      </c>
      <c r="S32" s="65">
        <v>0.68402777777777746</v>
      </c>
      <c r="T32" s="65">
        <v>0.68958333333333299</v>
      </c>
      <c r="U32" s="65">
        <v>0.6930555555555552</v>
      </c>
      <c r="V32" s="50">
        <v>0.69999999999999962</v>
      </c>
      <c r="W32" s="1200"/>
      <c r="X32" s="48">
        <v>76.13</v>
      </c>
      <c r="Y32" s="38">
        <f t="shared" si="1"/>
        <v>0.11666666666666625</v>
      </c>
      <c r="Z32" s="37">
        <v>27.300000000000093</v>
      </c>
      <c r="AA32" s="36">
        <f t="shared" si="2"/>
        <v>6.25E-2</v>
      </c>
      <c r="AB32" s="54"/>
    </row>
    <row r="33" spans="2:28" x14ac:dyDescent="0.25">
      <c r="B33" s="1755"/>
      <c r="C33" s="1197">
        <v>8</v>
      </c>
      <c r="D33" s="209"/>
      <c r="E33" s="601">
        <v>0.64583333333333337</v>
      </c>
      <c r="F33" s="65">
        <v>0.65277777777777779</v>
      </c>
      <c r="G33" s="65">
        <v>0.65625</v>
      </c>
      <c r="H33" s="65">
        <v>0.66249999999999998</v>
      </c>
      <c r="I33" s="65">
        <v>0.6777777777777777</v>
      </c>
      <c r="J33" s="65">
        <v>0.69166666666666654</v>
      </c>
      <c r="K33" s="65">
        <v>0.69583333333333319</v>
      </c>
      <c r="L33" s="65">
        <v>0.6993055555555554</v>
      </c>
      <c r="M33" s="65">
        <v>0.70277777777777761</v>
      </c>
      <c r="N33" s="65">
        <v>0.70624999999999982</v>
      </c>
      <c r="O33" s="65">
        <v>0.71319444444444424</v>
      </c>
      <c r="P33" s="65">
        <v>0.71666666666666645</v>
      </c>
      <c r="Q33" s="65">
        <v>0.7208333333333331</v>
      </c>
      <c r="R33" s="65">
        <v>0.73263888888888862</v>
      </c>
      <c r="S33" s="65">
        <v>0.74652777777777746</v>
      </c>
      <c r="T33" s="65">
        <v>0.75208333333333299</v>
      </c>
      <c r="U33" s="65">
        <v>0.7555555555555552</v>
      </c>
      <c r="V33" s="50">
        <v>0.76249999999999962</v>
      </c>
      <c r="W33" s="1200"/>
      <c r="X33" s="48">
        <v>76.13</v>
      </c>
      <c r="Y33" s="38">
        <f t="shared" si="1"/>
        <v>0.11666666666666625</v>
      </c>
      <c r="Z33" s="37">
        <v>27.300000000000093</v>
      </c>
      <c r="AA33" s="36">
        <f t="shared" si="2"/>
        <v>6.25E-2</v>
      </c>
      <c r="AB33" s="54"/>
    </row>
    <row r="34" spans="2:28" x14ac:dyDescent="0.25">
      <c r="B34" s="1755"/>
      <c r="C34" s="1197">
        <v>9</v>
      </c>
      <c r="D34" s="209"/>
      <c r="E34" s="601">
        <v>0.70833333333333337</v>
      </c>
      <c r="F34" s="65">
        <v>0.71527777777777779</v>
      </c>
      <c r="G34" s="65">
        <v>0.71875</v>
      </c>
      <c r="H34" s="65">
        <v>0.72499999999999998</v>
      </c>
      <c r="I34" s="65">
        <v>0.7402777777777777</v>
      </c>
      <c r="J34" s="65">
        <v>0.75416666666666654</v>
      </c>
      <c r="K34" s="65">
        <v>0.75833333333333319</v>
      </c>
      <c r="L34" s="65">
        <v>0.7618055555555554</v>
      </c>
      <c r="M34" s="65">
        <v>0.76527777777777761</v>
      </c>
      <c r="N34" s="65">
        <v>0.76874999999999982</v>
      </c>
      <c r="O34" s="65">
        <v>0.77569444444444424</v>
      </c>
      <c r="P34" s="65">
        <v>0.77916666666666645</v>
      </c>
      <c r="Q34" s="65">
        <v>0.7833333333333331</v>
      </c>
      <c r="R34" s="65">
        <v>0.79513888888888862</v>
      </c>
      <c r="S34" s="65">
        <v>0.80902777777777746</v>
      </c>
      <c r="T34" s="65">
        <v>0.81458333333333299</v>
      </c>
      <c r="U34" s="65">
        <v>0.8180555555555552</v>
      </c>
      <c r="V34" s="50">
        <v>0.82499999999999962</v>
      </c>
      <c r="W34" s="1200"/>
      <c r="X34" s="48">
        <v>76.13</v>
      </c>
      <c r="Y34" s="38">
        <f t="shared" si="1"/>
        <v>0.11666666666666625</v>
      </c>
      <c r="Z34" s="37">
        <v>27.300000000000093</v>
      </c>
      <c r="AA34" s="36">
        <f t="shared" si="2"/>
        <v>6.25E-2</v>
      </c>
    </row>
    <row r="35" spans="2:28" x14ac:dyDescent="0.25">
      <c r="B35" s="1755"/>
      <c r="C35" s="1197">
        <v>10</v>
      </c>
      <c r="D35" s="209"/>
      <c r="E35" s="601">
        <v>0.77083333333333337</v>
      </c>
      <c r="F35" s="65">
        <v>0.77777777777777779</v>
      </c>
      <c r="G35" s="65">
        <v>0.78125</v>
      </c>
      <c r="H35" s="65">
        <v>0.78749999999999998</v>
      </c>
      <c r="I35" s="65">
        <v>0.8027777777777777</v>
      </c>
      <c r="J35" s="65">
        <v>0.81666666666666654</v>
      </c>
      <c r="K35" s="65">
        <v>0.82083333333333319</v>
      </c>
      <c r="L35" s="65">
        <v>0.8243055555555554</v>
      </c>
      <c r="M35" s="65">
        <v>0.82777777777777761</v>
      </c>
      <c r="N35" s="65">
        <v>0.83124999999999982</v>
      </c>
      <c r="O35" s="65">
        <v>0.83819444444444424</v>
      </c>
      <c r="P35" s="65">
        <v>0.84166666666666645</v>
      </c>
      <c r="Q35" s="65">
        <v>0.8458333333333331</v>
      </c>
      <c r="R35" s="65">
        <v>0.85763888888888862</v>
      </c>
      <c r="S35" s="65">
        <v>0.87152777777777746</v>
      </c>
      <c r="T35" s="65">
        <v>0.87708333333333299</v>
      </c>
      <c r="U35" s="65">
        <v>0.8805555555555552</v>
      </c>
      <c r="V35" s="50">
        <v>0.88749999999999962</v>
      </c>
      <c r="W35" s="1200"/>
      <c r="X35" s="48">
        <v>76.13</v>
      </c>
      <c r="Y35" s="38">
        <f t="shared" si="1"/>
        <v>0.11666666666666625</v>
      </c>
      <c r="Z35" s="37">
        <v>27.300000000000093</v>
      </c>
      <c r="AA35" s="36">
        <f t="shared" si="2"/>
        <v>6.25E-2</v>
      </c>
    </row>
    <row r="36" spans="2:28" ht="15.75" thickBot="1" x14ac:dyDescent="0.3">
      <c r="B36" s="1755"/>
      <c r="C36" s="1198">
        <v>11</v>
      </c>
      <c r="D36" s="210"/>
      <c r="E36" s="724">
        <v>0.83333333333333337</v>
      </c>
      <c r="F36" s="68">
        <v>0.84027777777777779</v>
      </c>
      <c r="G36" s="68">
        <v>0.84375</v>
      </c>
      <c r="H36" s="68">
        <v>0.85</v>
      </c>
      <c r="I36" s="68">
        <v>0.8652777777777777</v>
      </c>
      <c r="J36" s="68">
        <v>0.87916666666666654</v>
      </c>
      <c r="K36" s="68">
        <v>0.88333333333333319</v>
      </c>
      <c r="L36" s="68">
        <v>0.8868055555555554</v>
      </c>
      <c r="M36" s="68">
        <v>0.89027777777777761</v>
      </c>
      <c r="N36" s="68">
        <v>0.89374999999999982</v>
      </c>
      <c r="O36" s="68">
        <v>0.90069444444444424</v>
      </c>
      <c r="P36" s="68">
        <v>0.90416666666666645</v>
      </c>
      <c r="Q36" s="68">
        <v>0.9083333333333331</v>
      </c>
      <c r="R36" s="68">
        <v>0.92013888888888862</v>
      </c>
      <c r="S36" s="68">
        <v>0.93402777777777746</v>
      </c>
      <c r="T36" s="68">
        <v>0.93958333333333299</v>
      </c>
      <c r="U36" s="68">
        <v>0.9430555555555552</v>
      </c>
      <c r="V36" s="70">
        <v>0.94999999999999962</v>
      </c>
      <c r="W36" s="1201">
        <f>+V36+A26</f>
        <v>0.97083333333333299</v>
      </c>
      <c r="X36" s="196">
        <v>76.13</v>
      </c>
      <c r="Y36" s="42">
        <f t="shared" si="1"/>
        <v>0.11666666666666625</v>
      </c>
      <c r="Z36" s="41">
        <v>27.300000000000093</v>
      </c>
      <c r="AA36" s="40">
        <f t="shared" si="2"/>
        <v>6.25E-2</v>
      </c>
    </row>
    <row r="37" spans="2:28" ht="15.75" thickBot="1" x14ac:dyDescent="0.3">
      <c r="B37" s="1756"/>
      <c r="C37" s="501">
        <v>12</v>
      </c>
      <c r="D37" s="575"/>
      <c r="E37" s="786">
        <v>0.89583333333333337</v>
      </c>
      <c r="F37" s="297">
        <v>0.90277777777777779</v>
      </c>
      <c r="G37" s="297">
        <v>0.90625</v>
      </c>
      <c r="H37" s="297">
        <v>0.91249999999999998</v>
      </c>
      <c r="I37" s="297">
        <v>0.9277777777777777</v>
      </c>
      <c r="J37" s="297">
        <v>0.94166666666666654</v>
      </c>
      <c r="K37" s="297">
        <v>0.94583333333333319</v>
      </c>
      <c r="L37" s="297">
        <v>0.9493055555555554</v>
      </c>
      <c r="M37" s="297">
        <v>0.95277777777777761</v>
      </c>
      <c r="N37" s="297">
        <v>0.95624999999999982</v>
      </c>
      <c r="O37" s="297">
        <v>0.96319444444444424</v>
      </c>
      <c r="P37" s="297">
        <v>0.96666666666666645</v>
      </c>
      <c r="Q37" s="297">
        <v>0.9708333333333331</v>
      </c>
      <c r="R37" s="297">
        <v>0.98263888888888862</v>
      </c>
      <c r="S37" s="297">
        <v>0.99652777777777746</v>
      </c>
      <c r="T37" s="297">
        <v>1.002083333333333</v>
      </c>
      <c r="U37" s="297">
        <v>1.0055555555555553</v>
      </c>
      <c r="V37" s="315">
        <v>1.0124999999999997</v>
      </c>
      <c r="W37" s="1202">
        <f>+V37+A26</f>
        <v>1.033333333333333</v>
      </c>
      <c r="X37" s="308">
        <v>76.13</v>
      </c>
      <c r="Y37" s="300">
        <f t="shared" si="1"/>
        <v>0.11666666666666636</v>
      </c>
      <c r="Z37" s="357">
        <v>27.300000000000093</v>
      </c>
      <c r="AA37" s="298">
        <f t="shared" si="2"/>
        <v>6.25E-2</v>
      </c>
    </row>
    <row r="42" spans="2:28" x14ac:dyDescent="0.25">
      <c r="C42" s="21" t="s">
        <v>31</v>
      </c>
      <c r="D42" s="21"/>
      <c r="E42" s="22"/>
      <c r="F42" s="22"/>
      <c r="G42" s="23"/>
      <c r="H42" s="23"/>
      <c r="I42" s="24">
        <v>12</v>
      </c>
    </row>
    <row r="43" spans="2:28" x14ac:dyDescent="0.25">
      <c r="C43" s="21" t="s">
        <v>32</v>
      </c>
      <c r="D43" s="21"/>
      <c r="E43" s="22"/>
      <c r="F43" s="22"/>
      <c r="G43" s="23"/>
      <c r="H43" s="23"/>
      <c r="I43" s="24">
        <v>0</v>
      </c>
    </row>
    <row r="44" spans="2:28" x14ac:dyDescent="0.25">
      <c r="C44" s="21" t="s">
        <v>33</v>
      </c>
      <c r="D44" s="21"/>
      <c r="E44" s="22"/>
      <c r="F44" s="22"/>
      <c r="G44" s="23"/>
      <c r="H44" s="23"/>
      <c r="I44" s="24">
        <v>12</v>
      </c>
      <c r="J44" s="22"/>
    </row>
    <row r="45" spans="2:28" x14ac:dyDescent="0.25">
      <c r="C45" s="21" t="s">
        <v>34</v>
      </c>
      <c r="D45" s="21"/>
      <c r="E45" s="22"/>
      <c r="F45" s="22"/>
      <c r="G45" s="23"/>
      <c r="H45" s="23"/>
      <c r="I45" s="25">
        <v>76.13</v>
      </c>
      <c r="K45" s="22" t="s">
        <v>35</v>
      </c>
    </row>
    <row r="46" spans="2:28" x14ac:dyDescent="0.25">
      <c r="C46" s="26" t="s">
        <v>36</v>
      </c>
      <c r="D46" s="26"/>
      <c r="E46" s="27"/>
      <c r="F46" s="7"/>
      <c r="G46" s="7"/>
      <c r="H46" s="7"/>
      <c r="I46" s="25">
        <v>66</v>
      </c>
      <c r="K46" s="22" t="s">
        <v>35</v>
      </c>
    </row>
  </sheetData>
  <sortState xmlns:xlrd2="http://schemas.microsoft.com/office/spreadsheetml/2017/richdata2" ref="S57:T86">
    <sortCondition ref="T57:T86"/>
  </sortState>
  <mergeCells count="13">
    <mergeCell ref="B26:B37"/>
    <mergeCell ref="B24:D24"/>
    <mergeCell ref="B25:AA25"/>
    <mergeCell ref="B14:AA18"/>
    <mergeCell ref="B21:C21"/>
    <mergeCell ref="D21:S21"/>
    <mergeCell ref="T21:V21"/>
    <mergeCell ref="X21:X23"/>
    <mergeCell ref="Y21:Y24"/>
    <mergeCell ref="Z21:Z24"/>
    <mergeCell ref="AA21:AA24"/>
    <mergeCell ref="B22:D22"/>
    <mergeCell ref="B23:D23"/>
  </mergeCells>
  <printOptions horizontalCentered="1" verticalCentered="1"/>
  <pageMargins left="0" right="0" top="0" bottom="0" header="0" footer="0"/>
  <pageSetup paperSize="9" scale="4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3:AA40"/>
  <sheetViews>
    <sheetView view="pageBreakPreview" topLeftCell="A7" zoomScale="60" zoomScaleNormal="60" workbookViewId="0">
      <selection activeCell="F7" sqref="F7"/>
    </sheetView>
  </sheetViews>
  <sheetFormatPr baseColWidth="10" defaultRowHeight="15" x14ac:dyDescent="0.25"/>
  <sheetData>
    <row r="3" spans="2:27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27" x14ac:dyDescent="0.25">
      <c r="B4" s="152"/>
      <c r="C4" s="150"/>
      <c r="D4" s="151"/>
      <c r="E4" s="151"/>
      <c r="F4" s="153"/>
      <c r="G4" s="151"/>
    </row>
    <row r="5" spans="2:27" x14ac:dyDescent="0.25">
      <c r="B5" s="154" t="s">
        <v>2</v>
      </c>
      <c r="C5" s="150"/>
      <c r="D5" s="151"/>
      <c r="E5" s="151"/>
      <c r="F5" s="153">
        <v>200</v>
      </c>
      <c r="G5" s="151"/>
    </row>
    <row r="6" spans="2:27" x14ac:dyDescent="0.25">
      <c r="B6" s="150"/>
      <c r="C6" s="150"/>
      <c r="D6" s="151"/>
      <c r="E6" s="151"/>
      <c r="F6" s="153"/>
      <c r="G6" s="151"/>
    </row>
    <row r="7" spans="2:27" x14ac:dyDescent="0.25">
      <c r="B7" s="150" t="s">
        <v>3</v>
      </c>
      <c r="C7" s="150"/>
      <c r="D7" s="151"/>
      <c r="E7" s="151"/>
      <c r="F7" s="5" t="s">
        <v>403</v>
      </c>
      <c r="G7" s="151"/>
    </row>
    <row r="8" spans="2:27" x14ac:dyDescent="0.25">
      <c r="B8" s="150" t="s">
        <v>4</v>
      </c>
      <c r="C8" s="150"/>
      <c r="D8" s="151"/>
      <c r="E8" s="151"/>
      <c r="F8" s="153" t="s">
        <v>39</v>
      </c>
      <c r="G8" s="151"/>
    </row>
    <row r="9" spans="2:27" x14ac:dyDescent="0.25">
      <c r="B9" s="150" t="s">
        <v>6</v>
      </c>
      <c r="C9" s="155"/>
      <c r="D9" s="156"/>
      <c r="E9" s="151"/>
      <c r="F9" s="153">
        <v>240</v>
      </c>
      <c r="G9" s="151"/>
    </row>
    <row r="10" spans="2:27" x14ac:dyDescent="0.25">
      <c r="B10" s="150" t="s">
        <v>7</v>
      </c>
      <c r="C10" s="150"/>
      <c r="D10" s="151"/>
      <c r="E10" s="151"/>
      <c r="F10" s="154" t="s">
        <v>119</v>
      </c>
      <c r="G10" s="151"/>
    </row>
    <row r="11" spans="2:27" x14ac:dyDescent="0.25">
      <c r="B11" s="150" t="s">
        <v>9</v>
      </c>
      <c r="C11" s="150"/>
      <c r="D11" s="151"/>
      <c r="E11" s="151"/>
      <c r="F11" s="153">
        <v>240</v>
      </c>
      <c r="G11" s="151"/>
    </row>
    <row r="12" spans="2:27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27" ht="15.75" thickBot="1" x14ac:dyDescent="0.3"/>
    <row r="14" spans="2:27" ht="15" customHeight="1" x14ac:dyDescent="0.25">
      <c r="B14" s="1580" t="s">
        <v>272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66"/>
    </row>
    <row r="15" spans="2:27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7"/>
      <c r="X15" s="1667"/>
      <c r="Y15" s="1667"/>
      <c r="Z15" s="1667"/>
      <c r="AA15" s="1668"/>
    </row>
    <row r="16" spans="2:27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7"/>
      <c r="W16" s="1667"/>
      <c r="X16" s="1667"/>
      <c r="Y16" s="1667"/>
      <c r="Z16" s="1667"/>
      <c r="AA16" s="1668"/>
    </row>
    <row r="17" spans="1:27" ht="15" customHeight="1" x14ac:dyDescent="0.25">
      <c r="B17" s="1581"/>
      <c r="C17" s="1667"/>
      <c r="D17" s="1667"/>
      <c r="E17" s="1667"/>
      <c r="F17" s="1667"/>
      <c r="G17" s="1667"/>
      <c r="H17" s="1667"/>
      <c r="I17" s="1667"/>
      <c r="J17" s="1667"/>
      <c r="K17" s="1667"/>
      <c r="L17" s="1667"/>
      <c r="M17" s="1667"/>
      <c r="N17" s="1667"/>
      <c r="O17" s="1667"/>
      <c r="P17" s="1667"/>
      <c r="Q17" s="1667"/>
      <c r="R17" s="1667"/>
      <c r="S17" s="1667"/>
      <c r="T17" s="1667"/>
      <c r="U17" s="1667"/>
      <c r="V17" s="1667"/>
      <c r="W17" s="1667"/>
      <c r="X17" s="1667"/>
      <c r="Y17" s="1667"/>
      <c r="Z17" s="1667"/>
      <c r="AA17" s="1668"/>
    </row>
    <row r="18" spans="1:27" ht="23.25" customHeight="1" thickBot="1" x14ac:dyDescent="0.3">
      <c r="B18" s="1669"/>
      <c r="C18" s="1670"/>
      <c r="D18" s="1670"/>
      <c r="E18" s="1670"/>
      <c r="F18" s="1670"/>
      <c r="G18" s="1670"/>
      <c r="H18" s="1670"/>
      <c r="I18" s="1670"/>
      <c r="J18" s="1670"/>
      <c r="K18" s="1670"/>
      <c r="L18" s="1670"/>
      <c r="M18" s="1670"/>
      <c r="N18" s="1670"/>
      <c r="O18" s="1670"/>
      <c r="P18" s="1670"/>
      <c r="Q18" s="1670"/>
      <c r="R18" s="1670"/>
      <c r="S18" s="1670"/>
      <c r="T18" s="1670"/>
      <c r="U18" s="1670"/>
      <c r="V18" s="1670"/>
      <c r="W18" s="1670"/>
      <c r="X18" s="1670"/>
      <c r="Y18" s="1670"/>
      <c r="Z18" s="1670"/>
      <c r="AA18" s="1671"/>
    </row>
    <row r="19" spans="1:27" s="12" customFormat="1" x14ac:dyDescent="0.25">
      <c r="B19" s="275"/>
      <c r="C19" s="275"/>
      <c r="D19" s="276"/>
      <c r="E19" s="283">
        <v>0</v>
      </c>
      <c r="F19" s="283">
        <v>6.9444444444444441E-3</v>
      </c>
      <c r="G19" s="283">
        <v>3.472222222222222E-3</v>
      </c>
      <c r="H19" s="283">
        <v>6.2499999999999995E-3</v>
      </c>
      <c r="I19" s="283">
        <v>1.5277777777777777E-2</v>
      </c>
      <c r="J19" s="283">
        <v>1.3888888888888888E-2</v>
      </c>
      <c r="K19" s="283">
        <v>4.1666666666666666E-3</v>
      </c>
      <c r="L19" s="283">
        <v>3.472222222222222E-3</v>
      </c>
      <c r="M19" s="283">
        <v>3.472222222222222E-3</v>
      </c>
      <c r="N19" s="283">
        <v>3.472222222222222E-3</v>
      </c>
      <c r="O19" s="283">
        <v>6.9444444444444441E-3</v>
      </c>
      <c r="P19" s="283">
        <v>3.472222222222222E-3</v>
      </c>
      <c r="Q19" s="283">
        <v>4.1666666666666666E-3</v>
      </c>
      <c r="R19" s="283">
        <v>1.1805555555555555E-2</v>
      </c>
      <c r="S19" s="283">
        <v>1.3888888888888888E-2</v>
      </c>
      <c r="T19" s="283">
        <v>5.5555555555555558E-3</v>
      </c>
      <c r="U19" s="283">
        <v>3.472222222222222E-3</v>
      </c>
      <c r="V19" s="283">
        <v>6.9444444444444441E-3</v>
      </c>
      <c r="W19" s="283">
        <f>SUM(E19:V19)</f>
        <v>0.11666666666666667</v>
      </c>
      <c r="X19" s="13">
        <f>SUM(E19:V19)</f>
        <v>0.11666666666666667</v>
      </c>
    </row>
    <row r="20" spans="1:27" s="12" customFormat="1" ht="15.75" thickBot="1" x14ac:dyDescent="0.3">
      <c r="B20" s="281">
        <v>6.25E-2</v>
      </c>
      <c r="C20" s="281"/>
      <c r="D20" s="276"/>
      <c r="E20" s="283">
        <v>0</v>
      </c>
      <c r="F20" s="283">
        <v>6.9444444444444441E-3</v>
      </c>
      <c r="G20" s="283">
        <v>3.472222222222222E-3</v>
      </c>
      <c r="H20" s="283">
        <v>5.5555555555555558E-3</v>
      </c>
      <c r="I20" s="283">
        <v>1.5277777777777777E-2</v>
      </c>
      <c r="J20" s="283">
        <v>1.3888888888888888E-2</v>
      </c>
      <c r="K20" s="283">
        <v>3.472222222222222E-3</v>
      </c>
      <c r="L20" s="283">
        <v>3.472222222222222E-3</v>
      </c>
      <c r="M20" s="283">
        <v>3.472222222222222E-3</v>
      </c>
      <c r="N20" s="283">
        <v>2.7777777777777779E-3</v>
      </c>
      <c r="O20" s="283">
        <v>5.5555555555555558E-3</v>
      </c>
      <c r="P20" s="283">
        <v>3.472222222222222E-3</v>
      </c>
      <c r="Q20" s="283">
        <v>4.1666666666666666E-3</v>
      </c>
      <c r="R20" s="283">
        <v>1.1805555555555555E-2</v>
      </c>
      <c r="S20" s="283">
        <v>1.3888888888888888E-2</v>
      </c>
      <c r="T20" s="283">
        <v>4.1666666666666666E-3</v>
      </c>
      <c r="U20" s="283">
        <v>3.472222222222222E-3</v>
      </c>
      <c r="V20" s="283">
        <v>6.9444444444444441E-3</v>
      </c>
      <c r="W20" s="283">
        <f>SUM(E20:V20)</f>
        <v>0.11180555555555555</v>
      </c>
      <c r="X20" s="13">
        <f>SUM(E20:V20)</f>
        <v>0.11180555555555555</v>
      </c>
    </row>
    <row r="21" spans="1:27" ht="15.75" customHeight="1" thickBot="1" x14ac:dyDescent="0.3">
      <c r="B21" s="1508" t="s">
        <v>12</v>
      </c>
      <c r="C21" s="1509"/>
      <c r="D21" s="1508" t="s">
        <v>13</v>
      </c>
      <c r="E21" s="1549"/>
      <c r="F21" s="1549"/>
      <c r="G21" s="1549"/>
      <c r="H21" s="1549"/>
      <c r="I21" s="1549"/>
      <c r="J21" s="1549"/>
      <c r="K21" s="1549"/>
      <c r="L21" s="1549"/>
      <c r="M21" s="1549"/>
      <c r="N21" s="1549"/>
      <c r="O21" s="1549"/>
      <c r="P21" s="1549"/>
      <c r="Q21" s="1549"/>
      <c r="R21" s="1549"/>
      <c r="S21" s="1516"/>
      <c r="T21" s="1616" t="s">
        <v>14</v>
      </c>
      <c r="U21" s="1618"/>
      <c r="V21" s="405"/>
      <c r="W21" s="405"/>
      <c r="X21" s="1513" t="s">
        <v>24</v>
      </c>
      <c r="Y21" s="1513" t="s">
        <v>25</v>
      </c>
      <c r="Z21" s="1513" t="s">
        <v>26</v>
      </c>
      <c r="AA21" s="1513" t="s">
        <v>49</v>
      </c>
    </row>
    <row r="22" spans="1:27" ht="63.75" thickBot="1" x14ac:dyDescent="0.3">
      <c r="B22" s="1564" t="s">
        <v>15</v>
      </c>
      <c r="C22" s="1704"/>
      <c r="D22" s="1758"/>
      <c r="E22" s="158" t="s">
        <v>120</v>
      </c>
      <c r="F22" s="267" t="s">
        <v>121</v>
      </c>
      <c r="G22" s="267" t="s">
        <v>122</v>
      </c>
      <c r="H22" s="278" t="s">
        <v>123</v>
      </c>
      <c r="I22" s="278" t="s">
        <v>124</v>
      </c>
      <c r="J22" s="267" t="s">
        <v>125</v>
      </c>
      <c r="K22" s="267" t="s">
        <v>126</v>
      </c>
      <c r="L22" s="267" t="s">
        <v>127</v>
      </c>
      <c r="M22" s="267" t="s">
        <v>128</v>
      </c>
      <c r="N22" s="267" t="s">
        <v>129</v>
      </c>
      <c r="O22" s="267" t="s">
        <v>130</v>
      </c>
      <c r="P22" s="267" t="s">
        <v>126</v>
      </c>
      <c r="Q22" s="267" t="s">
        <v>131</v>
      </c>
      <c r="R22" s="267" t="s">
        <v>124</v>
      </c>
      <c r="S22" s="267" t="s">
        <v>132</v>
      </c>
      <c r="T22" s="267" t="s">
        <v>133</v>
      </c>
      <c r="U22" s="267" t="s">
        <v>121</v>
      </c>
      <c r="V22" s="159" t="s">
        <v>134</v>
      </c>
      <c r="W22" s="266" t="s">
        <v>327</v>
      </c>
      <c r="X22" s="1514"/>
      <c r="Y22" s="1514"/>
      <c r="Z22" s="1514"/>
      <c r="AA22" s="1514"/>
    </row>
    <row r="23" spans="1:27" ht="29.25" customHeight="1" thickBot="1" x14ac:dyDescent="0.3">
      <c r="B23" s="1508" t="s">
        <v>28</v>
      </c>
      <c r="C23" s="1509"/>
      <c r="D23" s="1509"/>
      <c r="E23" s="406">
        <v>11</v>
      </c>
      <c r="F23" s="407">
        <v>5.82</v>
      </c>
      <c r="G23" s="407">
        <v>5.81</v>
      </c>
      <c r="H23" s="407">
        <v>3.21</v>
      </c>
      <c r="I23" s="407">
        <v>3.5</v>
      </c>
      <c r="J23" s="407">
        <v>2</v>
      </c>
      <c r="K23" s="407">
        <v>3.19</v>
      </c>
      <c r="L23" s="407">
        <v>0.7</v>
      </c>
      <c r="M23" s="407">
        <v>1.2</v>
      </c>
      <c r="N23" s="407">
        <v>2.5</v>
      </c>
      <c r="O23" s="407">
        <v>2</v>
      </c>
      <c r="P23" s="407">
        <v>3.5</v>
      </c>
      <c r="Q23" s="407">
        <v>3.21</v>
      </c>
      <c r="R23" s="191">
        <v>11</v>
      </c>
      <c r="S23" s="191">
        <v>11</v>
      </c>
      <c r="T23" s="408">
        <v>11</v>
      </c>
      <c r="U23" s="408">
        <v>11</v>
      </c>
      <c r="V23" s="409"/>
      <c r="W23" s="409"/>
      <c r="X23" s="1519"/>
      <c r="Y23" s="1514"/>
      <c r="Z23" s="1514"/>
      <c r="AA23" s="1514"/>
    </row>
    <row r="24" spans="1:27" ht="29.25" customHeight="1" thickBot="1" x14ac:dyDescent="0.3">
      <c r="B24" s="1550" t="s">
        <v>29</v>
      </c>
      <c r="C24" s="1512"/>
      <c r="D24" s="1512"/>
      <c r="E24" s="410">
        <f>+E23</f>
        <v>11</v>
      </c>
      <c r="F24" s="411">
        <f t="shared" ref="F24:U24" si="0">+F23</f>
        <v>5.82</v>
      </c>
      <c r="G24" s="411">
        <f t="shared" si="0"/>
        <v>5.81</v>
      </c>
      <c r="H24" s="411">
        <f t="shared" si="0"/>
        <v>3.21</v>
      </c>
      <c r="I24" s="411">
        <f t="shared" si="0"/>
        <v>3.5</v>
      </c>
      <c r="J24" s="411">
        <f t="shared" si="0"/>
        <v>2</v>
      </c>
      <c r="K24" s="411">
        <f t="shared" si="0"/>
        <v>3.19</v>
      </c>
      <c r="L24" s="411">
        <f t="shared" si="0"/>
        <v>0.7</v>
      </c>
      <c r="M24" s="411">
        <f t="shared" si="0"/>
        <v>1.2</v>
      </c>
      <c r="N24" s="411">
        <f t="shared" si="0"/>
        <v>2.5</v>
      </c>
      <c r="O24" s="411">
        <f t="shared" si="0"/>
        <v>2</v>
      </c>
      <c r="P24" s="411">
        <f t="shared" si="0"/>
        <v>3.5</v>
      </c>
      <c r="Q24" s="411">
        <f t="shared" si="0"/>
        <v>3.21</v>
      </c>
      <c r="R24" s="411">
        <f t="shared" si="0"/>
        <v>11</v>
      </c>
      <c r="S24" s="411">
        <f t="shared" si="0"/>
        <v>11</v>
      </c>
      <c r="T24" s="412">
        <f t="shared" si="0"/>
        <v>11</v>
      </c>
      <c r="U24" s="413">
        <f t="shared" si="0"/>
        <v>11</v>
      </c>
      <c r="V24" s="414"/>
      <c r="W24" s="414"/>
      <c r="X24" s="415">
        <v>76.44</v>
      </c>
      <c r="Y24" s="1514"/>
      <c r="Z24" s="1514"/>
      <c r="AA24" s="1514"/>
    </row>
    <row r="25" spans="1:27" ht="15.75" thickBot="1" x14ac:dyDescent="0.3">
      <c r="B25" s="1640" t="s">
        <v>48</v>
      </c>
      <c r="C25" s="1607"/>
      <c r="D25" s="1607"/>
      <c r="E25" s="1607"/>
      <c r="F25" s="1607"/>
      <c r="G25" s="1607"/>
      <c r="H25" s="1607"/>
      <c r="I25" s="1607"/>
      <c r="J25" s="1607"/>
      <c r="K25" s="1607"/>
      <c r="L25" s="1607"/>
      <c r="M25" s="1607"/>
      <c r="N25" s="1607"/>
      <c r="O25" s="1607"/>
      <c r="P25" s="1607"/>
      <c r="Q25" s="1607"/>
      <c r="R25" s="1607"/>
      <c r="S25" s="1607"/>
      <c r="T25" s="1607"/>
      <c r="U25" s="1607"/>
      <c r="V25" s="1607"/>
      <c r="W25" s="1607"/>
      <c r="X25" s="1607"/>
      <c r="Y25" s="1607"/>
      <c r="Z25" s="1607"/>
      <c r="AA25" s="1609"/>
    </row>
    <row r="26" spans="1:27" ht="15" customHeight="1" x14ac:dyDescent="0.25">
      <c r="A26" s="54">
        <v>0.10416666666666667</v>
      </c>
      <c r="B26" s="1641" t="s">
        <v>30</v>
      </c>
      <c r="C26" s="240">
        <v>1</v>
      </c>
      <c r="D26" s="243"/>
      <c r="E26" s="600">
        <v>0.21527777777777779</v>
      </c>
      <c r="F26" s="62">
        <f>+E26+F20</f>
        <v>0.22222222222222224</v>
      </c>
      <c r="G26" s="62">
        <f t="shared" ref="G26:V26" si="1">+F26+G20</f>
        <v>0.22569444444444445</v>
      </c>
      <c r="H26" s="62">
        <f t="shared" si="1"/>
        <v>0.23125000000000001</v>
      </c>
      <c r="I26" s="62">
        <f t="shared" si="1"/>
        <v>0.24652777777777779</v>
      </c>
      <c r="J26" s="62">
        <f t="shared" si="1"/>
        <v>0.26041666666666669</v>
      </c>
      <c r="K26" s="62">
        <f t="shared" si="1"/>
        <v>0.2638888888888889</v>
      </c>
      <c r="L26" s="62">
        <f t="shared" si="1"/>
        <v>0.2673611111111111</v>
      </c>
      <c r="M26" s="62">
        <f t="shared" si="1"/>
        <v>0.27083333333333331</v>
      </c>
      <c r="N26" s="62">
        <f t="shared" si="1"/>
        <v>0.27361111111111108</v>
      </c>
      <c r="O26" s="62">
        <f t="shared" si="1"/>
        <v>0.27916666666666662</v>
      </c>
      <c r="P26" s="62">
        <f t="shared" si="1"/>
        <v>0.28263888888888883</v>
      </c>
      <c r="Q26" s="62">
        <f t="shared" si="1"/>
        <v>0.28680555555555548</v>
      </c>
      <c r="R26" s="62">
        <f t="shared" si="1"/>
        <v>0.29861111111111105</v>
      </c>
      <c r="S26" s="62">
        <f t="shared" si="1"/>
        <v>0.31249999999999994</v>
      </c>
      <c r="T26" s="62">
        <f t="shared" si="1"/>
        <v>0.3166666666666666</v>
      </c>
      <c r="U26" s="62">
        <f t="shared" si="1"/>
        <v>0.32013888888888881</v>
      </c>
      <c r="V26" s="62">
        <f t="shared" si="1"/>
        <v>0.32708333333333323</v>
      </c>
      <c r="W26" s="243"/>
      <c r="X26" s="167">
        <f>+X24</f>
        <v>76.44</v>
      </c>
      <c r="Y26" s="80">
        <f>+V26-E26</f>
        <v>0.11180555555555544</v>
      </c>
      <c r="Z26" s="33">
        <f t="shared" ref="Z26:Z33" si="2">60*$I$39/(Y26*60*24)</f>
        <v>28.48695652173916</v>
      </c>
      <c r="AA26" s="79"/>
    </row>
    <row r="27" spans="1:27" x14ac:dyDescent="0.25">
      <c r="B27" s="1642"/>
      <c r="C27" s="235">
        <v>2</v>
      </c>
      <c r="D27" s="244"/>
      <c r="E27" s="601">
        <v>0.3125</v>
      </c>
      <c r="F27" s="65">
        <f>+E27+F19</f>
        <v>0.31944444444444442</v>
      </c>
      <c r="G27" s="65">
        <f t="shared" ref="G27:V27" si="3">+F27+G19</f>
        <v>0.32291666666666663</v>
      </c>
      <c r="H27" s="65">
        <f t="shared" si="3"/>
        <v>0.32916666666666661</v>
      </c>
      <c r="I27" s="65">
        <f t="shared" si="3"/>
        <v>0.34444444444444439</v>
      </c>
      <c r="J27" s="65">
        <f t="shared" si="3"/>
        <v>0.35833333333333328</v>
      </c>
      <c r="K27" s="65">
        <f t="shared" si="3"/>
        <v>0.36249999999999993</v>
      </c>
      <c r="L27" s="65">
        <f t="shared" si="3"/>
        <v>0.36597222222222214</v>
      </c>
      <c r="M27" s="65">
        <f t="shared" si="3"/>
        <v>0.36944444444444435</v>
      </c>
      <c r="N27" s="65">
        <f t="shared" si="3"/>
        <v>0.37291666666666656</v>
      </c>
      <c r="O27" s="65">
        <f t="shared" si="3"/>
        <v>0.37986111111111098</v>
      </c>
      <c r="P27" s="65">
        <f t="shared" si="3"/>
        <v>0.38333333333333319</v>
      </c>
      <c r="Q27" s="65">
        <f t="shared" si="3"/>
        <v>0.38749999999999984</v>
      </c>
      <c r="R27" s="65">
        <f t="shared" si="3"/>
        <v>0.39930555555555541</v>
      </c>
      <c r="S27" s="65">
        <f t="shared" si="3"/>
        <v>0.41319444444444431</v>
      </c>
      <c r="T27" s="65">
        <f t="shared" si="3"/>
        <v>0.41874999999999984</v>
      </c>
      <c r="U27" s="65">
        <f t="shared" si="3"/>
        <v>0.42222222222222205</v>
      </c>
      <c r="V27" s="65">
        <f t="shared" si="3"/>
        <v>0.42916666666666647</v>
      </c>
      <c r="W27" s="244"/>
      <c r="X27" s="170">
        <f>+X24</f>
        <v>76.44</v>
      </c>
      <c r="Y27" s="38">
        <f t="shared" ref="Y27:Y33" si="4">+V27-E27</f>
        <v>0.11666666666666647</v>
      </c>
      <c r="Z27" s="37">
        <f t="shared" si="2"/>
        <v>27.300000000000043</v>
      </c>
      <c r="AA27" s="38">
        <f>+E27-E26</f>
        <v>9.722222222222221E-2</v>
      </c>
    </row>
    <row r="28" spans="1:27" x14ac:dyDescent="0.25">
      <c r="B28" s="1642"/>
      <c r="C28" s="235">
        <v>3</v>
      </c>
      <c r="D28" s="244"/>
      <c r="E28" s="601">
        <f>+E27+$A$26</f>
        <v>0.41666666666666669</v>
      </c>
      <c r="F28" s="65">
        <f>+E28+F19</f>
        <v>0.4236111111111111</v>
      </c>
      <c r="G28" s="65">
        <f t="shared" ref="G28:V28" si="5">+F28+G19</f>
        <v>0.42708333333333331</v>
      </c>
      <c r="H28" s="65">
        <f t="shared" si="5"/>
        <v>0.43333333333333329</v>
      </c>
      <c r="I28" s="65">
        <f t="shared" si="5"/>
        <v>0.44861111111111107</v>
      </c>
      <c r="J28" s="65">
        <f t="shared" si="5"/>
        <v>0.46249999999999997</v>
      </c>
      <c r="K28" s="65">
        <f t="shared" si="5"/>
        <v>0.46666666666666662</v>
      </c>
      <c r="L28" s="65">
        <f t="shared" si="5"/>
        <v>0.47013888888888883</v>
      </c>
      <c r="M28" s="65">
        <f t="shared" si="5"/>
        <v>0.47361111111111104</v>
      </c>
      <c r="N28" s="65">
        <f t="shared" si="5"/>
        <v>0.47708333333333325</v>
      </c>
      <c r="O28" s="65">
        <f t="shared" si="5"/>
        <v>0.48402777777777767</v>
      </c>
      <c r="P28" s="65">
        <f t="shared" si="5"/>
        <v>0.48749999999999988</v>
      </c>
      <c r="Q28" s="65">
        <f t="shared" si="5"/>
        <v>0.49166666666666653</v>
      </c>
      <c r="R28" s="65">
        <f t="shared" si="5"/>
        <v>0.5034722222222221</v>
      </c>
      <c r="S28" s="65">
        <f t="shared" si="5"/>
        <v>0.51736111111111094</v>
      </c>
      <c r="T28" s="65">
        <f t="shared" si="5"/>
        <v>0.52291666666666647</v>
      </c>
      <c r="U28" s="65">
        <f t="shared" si="5"/>
        <v>0.52638888888888868</v>
      </c>
      <c r="V28" s="65">
        <f t="shared" si="5"/>
        <v>0.5333333333333331</v>
      </c>
      <c r="W28" s="244"/>
      <c r="X28" s="170">
        <f>+X27</f>
        <v>76.44</v>
      </c>
      <c r="Y28" s="38">
        <f t="shared" si="4"/>
        <v>0.11666666666666642</v>
      </c>
      <c r="Z28" s="37">
        <f t="shared" si="2"/>
        <v>27.300000000000058</v>
      </c>
      <c r="AA28" s="38">
        <f t="shared" ref="AA28:AA33" si="6">+E28-E27</f>
        <v>0.10416666666666669</v>
      </c>
    </row>
    <row r="29" spans="1:27" x14ac:dyDescent="0.25">
      <c r="B29" s="1642"/>
      <c r="C29" s="235">
        <v>4</v>
      </c>
      <c r="D29" s="244"/>
      <c r="E29" s="601">
        <f t="shared" ref="E29:E32" si="7">+E28+$A$26</f>
        <v>0.52083333333333337</v>
      </c>
      <c r="F29" s="65">
        <f>+E29+F19</f>
        <v>0.52777777777777779</v>
      </c>
      <c r="G29" s="65">
        <f t="shared" ref="G29:V29" si="8">+F29+G19</f>
        <v>0.53125</v>
      </c>
      <c r="H29" s="65">
        <f t="shared" si="8"/>
        <v>0.53749999999999998</v>
      </c>
      <c r="I29" s="65">
        <f t="shared" si="8"/>
        <v>0.5527777777777777</v>
      </c>
      <c r="J29" s="65">
        <f t="shared" si="8"/>
        <v>0.56666666666666654</v>
      </c>
      <c r="K29" s="65">
        <f t="shared" si="8"/>
        <v>0.57083333333333319</v>
      </c>
      <c r="L29" s="65">
        <f t="shared" si="8"/>
        <v>0.5743055555555554</v>
      </c>
      <c r="M29" s="65">
        <f t="shared" si="8"/>
        <v>0.57777777777777761</v>
      </c>
      <c r="N29" s="65">
        <f t="shared" si="8"/>
        <v>0.58124999999999982</v>
      </c>
      <c r="O29" s="65">
        <f t="shared" si="8"/>
        <v>0.58819444444444424</v>
      </c>
      <c r="P29" s="65">
        <f t="shared" si="8"/>
        <v>0.59166666666666645</v>
      </c>
      <c r="Q29" s="65">
        <f t="shared" si="8"/>
        <v>0.5958333333333331</v>
      </c>
      <c r="R29" s="65">
        <f t="shared" si="8"/>
        <v>0.60763888888888862</v>
      </c>
      <c r="S29" s="65">
        <f t="shared" si="8"/>
        <v>0.62152777777777746</v>
      </c>
      <c r="T29" s="65">
        <f t="shared" si="8"/>
        <v>0.62708333333333299</v>
      </c>
      <c r="U29" s="65">
        <f t="shared" si="8"/>
        <v>0.6305555555555552</v>
      </c>
      <c r="V29" s="65">
        <f t="shared" si="8"/>
        <v>0.63749999999999962</v>
      </c>
      <c r="W29" s="244"/>
      <c r="X29" s="170">
        <f t="shared" ref="X29:X33" si="9">+X26</f>
        <v>76.44</v>
      </c>
      <c r="Y29" s="38">
        <f t="shared" si="4"/>
        <v>0.11666666666666625</v>
      </c>
      <c r="Z29" s="37">
        <f t="shared" si="2"/>
        <v>27.300000000000093</v>
      </c>
      <c r="AA29" s="38">
        <f t="shared" si="6"/>
        <v>0.10416666666666669</v>
      </c>
    </row>
    <row r="30" spans="1:27" x14ac:dyDescent="0.25">
      <c r="B30" s="1642"/>
      <c r="C30" s="235">
        <v>5</v>
      </c>
      <c r="D30" s="244"/>
      <c r="E30" s="601">
        <f t="shared" si="7"/>
        <v>0.625</v>
      </c>
      <c r="F30" s="65">
        <f>+E30+F19</f>
        <v>0.63194444444444442</v>
      </c>
      <c r="G30" s="65">
        <f t="shared" ref="G30:V30" si="10">+F30+G19</f>
        <v>0.63541666666666663</v>
      </c>
      <c r="H30" s="65">
        <f t="shared" si="10"/>
        <v>0.64166666666666661</v>
      </c>
      <c r="I30" s="65">
        <f t="shared" si="10"/>
        <v>0.65694444444444433</v>
      </c>
      <c r="J30" s="65">
        <f t="shared" si="10"/>
        <v>0.67083333333333317</v>
      </c>
      <c r="K30" s="65">
        <f t="shared" si="10"/>
        <v>0.67499999999999982</v>
      </c>
      <c r="L30" s="65">
        <f t="shared" si="10"/>
        <v>0.67847222222222203</v>
      </c>
      <c r="M30" s="65">
        <f t="shared" si="10"/>
        <v>0.68194444444444424</v>
      </c>
      <c r="N30" s="65">
        <f t="shared" si="10"/>
        <v>0.68541666666666645</v>
      </c>
      <c r="O30" s="65">
        <f t="shared" si="10"/>
        <v>0.69236111111111087</v>
      </c>
      <c r="P30" s="65">
        <f t="shared" si="10"/>
        <v>0.69583333333333308</v>
      </c>
      <c r="Q30" s="65">
        <f t="shared" si="10"/>
        <v>0.69999999999999973</v>
      </c>
      <c r="R30" s="65">
        <f t="shared" si="10"/>
        <v>0.71180555555555525</v>
      </c>
      <c r="S30" s="65">
        <f t="shared" si="10"/>
        <v>0.72569444444444409</v>
      </c>
      <c r="T30" s="65">
        <f t="shared" si="10"/>
        <v>0.73124999999999962</v>
      </c>
      <c r="U30" s="65">
        <f t="shared" si="10"/>
        <v>0.73472222222222183</v>
      </c>
      <c r="V30" s="65">
        <f t="shared" si="10"/>
        <v>0.74166666666666625</v>
      </c>
      <c r="W30" s="244"/>
      <c r="X30" s="170">
        <f t="shared" si="9"/>
        <v>76.44</v>
      </c>
      <c r="Y30" s="38">
        <f t="shared" si="4"/>
        <v>0.11666666666666625</v>
      </c>
      <c r="Z30" s="37">
        <f t="shared" si="2"/>
        <v>27.300000000000093</v>
      </c>
      <c r="AA30" s="38">
        <f t="shared" si="6"/>
        <v>0.10416666666666663</v>
      </c>
    </row>
    <row r="31" spans="1:27" x14ac:dyDescent="0.25">
      <c r="B31" s="1642"/>
      <c r="C31" s="235">
        <v>6</v>
      </c>
      <c r="D31" s="244"/>
      <c r="E31" s="601">
        <f t="shared" si="7"/>
        <v>0.72916666666666663</v>
      </c>
      <c r="F31" s="65">
        <f>+E31+F19</f>
        <v>0.73611111111111105</v>
      </c>
      <c r="G31" s="65">
        <f t="shared" ref="G31:V31" si="11">+F31+G19</f>
        <v>0.73958333333333326</v>
      </c>
      <c r="H31" s="65">
        <f t="shared" si="11"/>
        <v>0.74583333333333324</v>
      </c>
      <c r="I31" s="65">
        <f t="shared" si="11"/>
        <v>0.76111111111111096</v>
      </c>
      <c r="J31" s="65">
        <f t="shared" si="11"/>
        <v>0.7749999999999998</v>
      </c>
      <c r="K31" s="65">
        <f t="shared" si="11"/>
        <v>0.77916666666666645</v>
      </c>
      <c r="L31" s="65">
        <f t="shared" si="11"/>
        <v>0.78263888888888866</v>
      </c>
      <c r="M31" s="65">
        <f t="shared" si="11"/>
        <v>0.78611111111111087</v>
      </c>
      <c r="N31" s="65">
        <f t="shared" si="11"/>
        <v>0.78958333333333308</v>
      </c>
      <c r="O31" s="65">
        <f t="shared" si="11"/>
        <v>0.7965277777777775</v>
      </c>
      <c r="P31" s="65">
        <f t="shared" si="11"/>
        <v>0.79999999999999971</v>
      </c>
      <c r="Q31" s="65">
        <f t="shared" si="11"/>
        <v>0.80416666666666636</v>
      </c>
      <c r="R31" s="65">
        <f t="shared" si="11"/>
        <v>0.81597222222222188</v>
      </c>
      <c r="S31" s="65">
        <f t="shared" si="11"/>
        <v>0.82986111111111072</v>
      </c>
      <c r="T31" s="65">
        <f t="shared" si="11"/>
        <v>0.83541666666666625</v>
      </c>
      <c r="U31" s="65">
        <f t="shared" si="11"/>
        <v>0.83888888888888846</v>
      </c>
      <c r="V31" s="65">
        <f t="shared" si="11"/>
        <v>0.84583333333333288</v>
      </c>
      <c r="W31" s="244"/>
      <c r="X31" s="170">
        <f t="shared" si="9"/>
        <v>76.44</v>
      </c>
      <c r="Y31" s="38">
        <f t="shared" si="4"/>
        <v>0.11666666666666625</v>
      </c>
      <c r="Z31" s="37">
        <f t="shared" si="2"/>
        <v>27.300000000000093</v>
      </c>
      <c r="AA31" s="38">
        <f t="shared" si="6"/>
        <v>0.10416666666666663</v>
      </c>
    </row>
    <row r="32" spans="1:27" ht="15.75" thickBot="1" x14ac:dyDescent="0.3">
      <c r="B32" s="1642"/>
      <c r="C32" s="238">
        <v>7</v>
      </c>
      <c r="D32" s="246"/>
      <c r="E32" s="724">
        <f t="shared" si="7"/>
        <v>0.83333333333333326</v>
      </c>
      <c r="F32" s="68">
        <f>+E32+F19</f>
        <v>0.84027777777777768</v>
      </c>
      <c r="G32" s="68">
        <f t="shared" ref="G32:V32" si="12">+F32+G19</f>
        <v>0.84374999999999989</v>
      </c>
      <c r="H32" s="68">
        <f t="shared" si="12"/>
        <v>0.84999999999999987</v>
      </c>
      <c r="I32" s="68">
        <f t="shared" si="12"/>
        <v>0.86527777777777759</v>
      </c>
      <c r="J32" s="68">
        <f t="shared" si="12"/>
        <v>0.87916666666666643</v>
      </c>
      <c r="K32" s="68">
        <f t="shared" si="12"/>
        <v>0.88333333333333308</v>
      </c>
      <c r="L32" s="68">
        <f t="shared" si="12"/>
        <v>0.88680555555555529</v>
      </c>
      <c r="M32" s="68">
        <f t="shared" si="12"/>
        <v>0.8902777777777775</v>
      </c>
      <c r="N32" s="68">
        <f t="shared" si="12"/>
        <v>0.89374999999999971</v>
      </c>
      <c r="O32" s="68">
        <f t="shared" si="12"/>
        <v>0.90069444444444413</v>
      </c>
      <c r="P32" s="68">
        <f t="shared" si="12"/>
        <v>0.90416666666666634</v>
      </c>
      <c r="Q32" s="68">
        <f t="shared" si="12"/>
        <v>0.90833333333333299</v>
      </c>
      <c r="R32" s="68">
        <f t="shared" si="12"/>
        <v>0.92013888888888851</v>
      </c>
      <c r="S32" s="68">
        <f t="shared" si="12"/>
        <v>0.93402777777777735</v>
      </c>
      <c r="T32" s="68">
        <f t="shared" si="12"/>
        <v>0.93958333333333288</v>
      </c>
      <c r="U32" s="68">
        <f t="shared" si="12"/>
        <v>0.94305555555555509</v>
      </c>
      <c r="V32" s="68">
        <f t="shared" si="12"/>
        <v>0.94999999999999951</v>
      </c>
      <c r="W32" s="246"/>
      <c r="X32" s="175">
        <f t="shared" si="9"/>
        <v>76.44</v>
      </c>
      <c r="Y32" s="42">
        <f>+V32-E32</f>
        <v>0.11666666666666625</v>
      </c>
      <c r="Z32" s="41">
        <f t="shared" si="2"/>
        <v>27.300000000000093</v>
      </c>
      <c r="AA32" s="42">
        <f t="shared" si="6"/>
        <v>0.10416666666666663</v>
      </c>
    </row>
    <row r="33" spans="2:27" ht="15.75" thickBot="1" x14ac:dyDescent="0.3">
      <c r="B33" s="1688"/>
      <c r="C33" s="296">
        <v>8</v>
      </c>
      <c r="D33" s="788"/>
      <c r="E33" s="786">
        <v>0.93055555555555547</v>
      </c>
      <c r="F33" s="297">
        <f>+E33+F20</f>
        <v>0.93749999999999989</v>
      </c>
      <c r="G33" s="297">
        <f t="shared" ref="G33:V33" si="13">+F33+G20</f>
        <v>0.9409722222222221</v>
      </c>
      <c r="H33" s="297">
        <f t="shared" si="13"/>
        <v>0.94652777777777763</v>
      </c>
      <c r="I33" s="297">
        <f t="shared" si="13"/>
        <v>0.96180555555555536</v>
      </c>
      <c r="J33" s="297">
        <f t="shared" si="13"/>
        <v>0.9756944444444442</v>
      </c>
      <c r="K33" s="297">
        <f t="shared" si="13"/>
        <v>0.97916666666666641</v>
      </c>
      <c r="L33" s="297">
        <f t="shared" si="13"/>
        <v>0.98263888888888862</v>
      </c>
      <c r="M33" s="297">
        <f t="shared" si="13"/>
        <v>0.98611111111111083</v>
      </c>
      <c r="N33" s="297">
        <f t="shared" si="13"/>
        <v>0.9888888888888886</v>
      </c>
      <c r="O33" s="297">
        <f t="shared" si="13"/>
        <v>0.99444444444444413</v>
      </c>
      <c r="P33" s="297">
        <f t="shared" si="13"/>
        <v>0.99791666666666634</v>
      </c>
      <c r="Q33" s="297">
        <f t="shared" si="13"/>
        <v>1.002083333333333</v>
      </c>
      <c r="R33" s="297">
        <f t="shared" si="13"/>
        <v>1.0138888888888886</v>
      </c>
      <c r="S33" s="297">
        <f t="shared" si="13"/>
        <v>1.0277777777777775</v>
      </c>
      <c r="T33" s="297">
        <f t="shared" si="13"/>
        <v>1.0319444444444441</v>
      </c>
      <c r="U33" s="297">
        <f t="shared" si="13"/>
        <v>1.0354166666666664</v>
      </c>
      <c r="V33" s="297">
        <f t="shared" si="13"/>
        <v>1.0423611111111108</v>
      </c>
      <c r="W33" s="788"/>
      <c r="X33" s="394">
        <f t="shared" si="9"/>
        <v>76.44</v>
      </c>
      <c r="Y33" s="300">
        <f t="shared" si="4"/>
        <v>0.11180555555555538</v>
      </c>
      <c r="Z33" s="299">
        <f t="shared" si="2"/>
        <v>28.486956521739167</v>
      </c>
      <c r="AA33" s="300">
        <f t="shared" si="6"/>
        <v>9.722222222222221E-2</v>
      </c>
    </row>
    <row r="34" spans="2:27" x14ac:dyDescent="0.25">
      <c r="B34" s="54">
        <v>2.0833333333333332E-2</v>
      </c>
    </row>
    <row r="36" spans="2:27" x14ac:dyDescent="0.25">
      <c r="C36" s="21" t="s">
        <v>31</v>
      </c>
      <c r="D36" s="21"/>
      <c r="E36" s="22"/>
      <c r="F36" s="22"/>
      <c r="G36" s="23"/>
      <c r="H36" s="23"/>
      <c r="I36" s="24">
        <v>7</v>
      </c>
      <c r="J36" s="22"/>
    </row>
    <row r="37" spans="2:27" x14ac:dyDescent="0.25">
      <c r="C37" s="21" t="s">
        <v>32</v>
      </c>
      <c r="D37" s="21"/>
      <c r="E37" s="22"/>
      <c r="F37" s="22"/>
      <c r="G37" s="23"/>
      <c r="H37" s="23"/>
      <c r="I37" s="24">
        <v>1</v>
      </c>
      <c r="J37" s="22"/>
    </row>
    <row r="38" spans="2:27" x14ac:dyDescent="0.25">
      <c r="C38" s="21" t="s">
        <v>33</v>
      </c>
      <c r="D38" s="21"/>
      <c r="E38" s="22"/>
      <c r="F38" s="22"/>
      <c r="G38" s="23"/>
      <c r="H38" s="23"/>
      <c r="I38" s="24">
        <v>8</v>
      </c>
      <c r="J38" s="22"/>
    </row>
    <row r="39" spans="2:27" x14ac:dyDescent="0.25">
      <c r="C39" s="21" t="s">
        <v>34</v>
      </c>
      <c r="D39" s="21"/>
      <c r="E39" s="22"/>
      <c r="F39" s="22"/>
      <c r="G39" s="23"/>
      <c r="H39" s="23"/>
      <c r="I39" s="25">
        <f>+X24</f>
        <v>76.44</v>
      </c>
      <c r="K39" s="22" t="s">
        <v>35</v>
      </c>
    </row>
    <row r="40" spans="2:27" x14ac:dyDescent="0.25">
      <c r="C40" s="26" t="s">
        <v>36</v>
      </c>
      <c r="D40" s="26"/>
      <c r="E40" s="27"/>
      <c r="F40" s="7"/>
      <c r="G40" s="7"/>
      <c r="H40" s="7"/>
      <c r="I40" s="25">
        <v>66</v>
      </c>
      <c r="K40" s="22" t="s">
        <v>35</v>
      </c>
    </row>
  </sheetData>
  <mergeCells count="13">
    <mergeCell ref="B24:D24"/>
    <mergeCell ref="B25:AA25"/>
    <mergeCell ref="B26:B33"/>
    <mergeCell ref="B14:AA18"/>
    <mergeCell ref="B21:C21"/>
    <mergeCell ref="D21:S21"/>
    <mergeCell ref="T21:U21"/>
    <mergeCell ref="X21:X23"/>
    <mergeCell ref="Y21:Y24"/>
    <mergeCell ref="Z21:Z24"/>
    <mergeCell ref="AA21:AA24"/>
    <mergeCell ref="B22:D22"/>
    <mergeCell ref="B23:D23"/>
  </mergeCells>
  <printOptions horizontalCentered="1" verticalCentered="1"/>
  <pageMargins left="0" right="0" top="0" bottom="0" header="0" footer="0"/>
  <pageSetup paperSize="9" scale="47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3:AA40"/>
  <sheetViews>
    <sheetView view="pageBreakPreview" topLeftCell="A7" zoomScale="60" zoomScaleNormal="60" workbookViewId="0">
      <selection activeCell="B25" sqref="B25:AA25"/>
    </sheetView>
  </sheetViews>
  <sheetFormatPr baseColWidth="10" defaultRowHeight="15" x14ac:dyDescent="0.25"/>
  <sheetData>
    <row r="3" spans="2:27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27" x14ac:dyDescent="0.25">
      <c r="B4" s="152"/>
      <c r="C4" s="150"/>
      <c r="D4" s="151"/>
      <c r="E4" s="151"/>
      <c r="F4" s="153"/>
      <c r="G4" s="151"/>
    </row>
    <row r="5" spans="2:27" x14ac:dyDescent="0.25">
      <c r="B5" s="154" t="s">
        <v>2</v>
      </c>
      <c r="C5" s="150"/>
      <c r="D5" s="151"/>
      <c r="E5" s="151"/>
      <c r="F5" s="153">
        <v>200</v>
      </c>
      <c r="G5" s="151"/>
    </row>
    <row r="6" spans="2:27" x14ac:dyDescent="0.25">
      <c r="B6" s="150"/>
      <c r="C6" s="150"/>
      <c r="D6" s="151"/>
      <c r="E6" s="151"/>
      <c r="F6" s="153"/>
      <c r="G6" s="151"/>
    </row>
    <row r="7" spans="2:27" x14ac:dyDescent="0.25">
      <c r="B7" s="150" t="s">
        <v>3</v>
      </c>
      <c r="C7" s="150"/>
      <c r="D7" s="151"/>
      <c r="E7" s="151"/>
      <c r="F7" s="5" t="s">
        <v>403</v>
      </c>
      <c r="G7" s="151"/>
    </row>
    <row r="8" spans="2:27" x14ac:dyDescent="0.25">
      <c r="B8" s="150" t="s">
        <v>4</v>
      </c>
      <c r="C8" s="150"/>
      <c r="D8" s="151"/>
      <c r="E8" s="151"/>
      <c r="F8" s="149" t="s">
        <v>40</v>
      </c>
      <c r="G8" s="151"/>
    </row>
    <row r="9" spans="2:27" x14ac:dyDescent="0.25">
      <c r="B9" s="150" t="s">
        <v>6</v>
      </c>
      <c r="C9" s="155"/>
      <c r="D9" s="156"/>
      <c r="E9" s="151"/>
      <c r="F9" s="153">
        <v>240</v>
      </c>
      <c r="G9" s="151"/>
    </row>
    <row r="10" spans="2:27" x14ac:dyDescent="0.25">
      <c r="B10" s="150" t="s">
        <v>7</v>
      </c>
      <c r="C10" s="150"/>
      <c r="D10" s="151"/>
      <c r="E10" s="151"/>
      <c r="F10" s="154" t="s">
        <v>119</v>
      </c>
      <c r="G10" s="151"/>
    </row>
    <row r="11" spans="2:27" x14ac:dyDescent="0.25">
      <c r="B11" s="150" t="s">
        <v>9</v>
      </c>
      <c r="C11" s="150"/>
      <c r="D11" s="151"/>
      <c r="E11" s="151"/>
      <c r="F11" s="153">
        <v>240</v>
      </c>
      <c r="G11" s="151"/>
    </row>
    <row r="12" spans="2:27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27" ht="15.75" thickBot="1" x14ac:dyDescent="0.3"/>
    <row r="14" spans="2:27" ht="15" customHeight="1" x14ac:dyDescent="0.25">
      <c r="B14" s="1580" t="s">
        <v>272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66"/>
    </row>
    <row r="15" spans="2:27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7"/>
      <c r="X15" s="1667"/>
      <c r="Y15" s="1667"/>
      <c r="Z15" s="1667"/>
      <c r="AA15" s="1668"/>
    </row>
    <row r="16" spans="2:27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7"/>
      <c r="W16" s="1667"/>
      <c r="X16" s="1667"/>
      <c r="Y16" s="1667"/>
      <c r="Z16" s="1667"/>
      <c r="AA16" s="1668"/>
    </row>
    <row r="17" spans="2:27" ht="15" customHeight="1" x14ac:dyDescent="0.25">
      <c r="B17" s="1581"/>
      <c r="C17" s="1667"/>
      <c r="D17" s="1667"/>
      <c r="E17" s="1667"/>
      <c r="F17" s="1667"/>
      <c r="G17" s="1667"/>
      <c r="H17" s="1667"/>
      <c r="I17" s="1667"/>
      <c r="J17" s="1667"/>
      <c r="K17" s="1667"/>
      <c r="L17" s="1667"/>
      <c r="M17" s="1667"/>
      <c r="N17" s="1667"/>
      <c r="O17" s="1667"/>
      <c r="P17" s="1667"/>
      <c r="Q17" s="1667"/>
      <c r="R17" s="1667"/>
      <c r="S17" s="1667"/>
      <c r="T17" s="1667"/>
      <c r="U17" s="1667"/>
      <c r="V17" s="1667"/>
      <c r="W17" s="1667"/>
      <c r="X17" s="1667"/>
      <c r="Y17" s="1667"/>
      <c r="Z17" s="1667"/>
      <c r="AA17" s="1668"/>
    </row>
    <row r="18" spans="2:27" ht="29.25" customHeight="1" thickBot="1" x14ac:dyDescent="0.3">
      <c r="B18" s="1669"/>
      <c r="C18" s="1670"/>
      <c r="D18" s="1670"/>
      <c r="E18" s="1670"/>
      <c r="F18" s="1670"/>
      <c r="G18" s="1670"/>
      <c r="H18" s="1670"/>
      <c r="I18" s="1670"/>
      <c r="J18" s="1670"/>
      <c r="K18" s="1670"/>
      <c r="L18" s="1670"/>
      <c r="M18" s="1670"/>
      <c r="N18" s="1670"/>
      <c r="O18" s="1670"/>
      <c r="P18" s="1670"/>
      <c r="Q18" s="1670"/>
      <c r="R18" s="1670"/>
      <c r="S18" s="1670"/>
      <c r="T18" s="1670"/>
      <c r="U18" s="1670"/>
      <c r="V18" s="1670"/>
      <c r="W18" s="1670"/>
      <c r="X18" s="1670"/>
      <c r="Y18" s="1670"/>
      <c r="Z18" s="1670"/>
      <c r="AA18" s="1671"/>
    </row>
    <row r="19" spans="2:27" s="12" customFormat="1" x14ac:dyDescent="0.25">
      <c r="B19" s="225"/>
      <c r="C19" s="225"/>
      <c r="D19" s="225"/>
      <c r="E19" s="283">
        <v>0</v>
      </c>
      <c r="F19" s="283">
        <v>6.9444444444444441E-3</v>
      </c>
      <c r="G19" s="283">
        <v>3.472222222222222E-3</v>
      </c>
      <c r="H19" s="283">
        <v>6.2499999999999995E-3</v>
      </c>
      <c r="I19" s="283">
        <v>1.5277777777777777E-2</v>
      </c>
      <c r="J19" s="283">
        <v>1.3888888888888888E-2</v>
      </c>
      <c r="K19" s="283">
        <v>4.1666666666666666E-3</v>
      </c>
      <c r="L19" s="283">
        <v>3.472222222222222E-3</v>
      </c>
      <c r="M19" s="283">
        <v>3.472222222222222E-3</v>
      </c>
      <c r="N19" s="283">
        <v>3.472222222222222E-3</v>
      </c>
      <c r="O19" s="283">
        <v>6.9444444444444441E-3</v>
      </c>
      <c r="P19" s="283">
        <v>3.472222222222222E-3</v>
      </c>
      <c r="Q19" s="283">
        <v>4.1666666666666666E-3</v>
      </c>
      <c r="R19" s="283">
        <v>1.1805555555555555E-2</v>
      </c>
      <c r="S19" s="283">
        <v>1.3888888888888888E-2</v>
      </c>
      <c r="T19" s="283">
        <v>5.5555555555555558E-3</v>
      </c>
      <c r="U19" s="283">
        <v>3.472222222222222E-3</v>
      </c>
      <c r="V19" s="283">
        <v>6.9444444444444441E-3</v>
      </c>
      <c r="W19" s="283">
        <f>SUM(F19:V19)</f>
        <v>0.11666666666666667</v>
      </c>
      <c r="X19" s="13">
        <f>SUM(E19:V19)</f>
        <v>0.11666666666666667</v>
      </c>
      <c r="Y19" s="225"/>
      <c r="Z19" s="225"/>
      <c r="AA19" s="225"/>
    </row>
    <row r="20" spans="2:27" s="12" customFormat="1" ht="15.75" thickBot="1" x14ac:dyDescent="0.3">
      <c r="B20" s="281">
        <v>9.0277777777777776E-2</v>
      </c>
      <c r="C20" s="281"/>
      <c r="D20" s="276"/>
      <c r="E20" s="200">
        <v>6.9444444444444475E-3</v>
      </c>
      <c r="F20" s="283">
        <v>6.9444444444444441E-3</v>
      </c>
      <c r="G20" s="283">
        <v>3.472222222222222E-3</v>
      </c>
      <c r="H20" s="283">
        <v>5.5555555555555558E-3</v>
      </c>
      <c r="I20" s="283">
        <v>1.5277777777777777E-2</v>
      </c>
      <c r="J20" s="283">
        <v>1.3888888888888888E-2</v>
      </c>
      <c r="K20" s="283">
        <v>3.472222222222222E-3</v>
      </c>
      <c r="L20" s="283">
        <v>3.472222222222222E-3</v>
      </c>
      <c r="M20" s="283">
        <v>3.472222222222222E-3</v>
      </c>
      <c r="N20" s="283">
        <v>2.7777777777777779E-3</v>
      </c>
      <c r="O20" s="283">
        <v>5.5555555555555558E-3</v>
      </c>
      <c r="P20" s="283">
        <v>3.472222222222222E-3</v>
      </c>
      <c r="Q20" s="283">
        <v>4.1666666666666666E-3</v>
      </c>
      <c r="R20" s="283">
        <v>1.1805555555555555E-2</v>
      </c>
      <c r="S20" s="283">
        <v>1.3888888888888888E-2</v>
      </c>
      <c r="T20" s="283">
        <v>4.1666666666666666E-3</v>
      </c>
      <c r="U20" s="283">
        <v>3.472222222222222E-3</v>
      </c>
      <c r="V20" s="283">
        <v>6.9444444444444441E-3</v>
      </c>
      <c r="W20" s="283">
        <f>SUM(F20:V20)</f>
        <v>0.11180555555555555</v>
      </c>
    </row>
    <row r="21" spans="2:27" ht="15.75" customHeight="1" thickBot="1" x14ac:dyDescent="0.3">
      <c r="B21" s="1508" t="s">
        <v>12</v>
      </c>
      <c r="C21" s="1509"/>
      <c r="D21" s="1508" t="s">
        <v>13</v>
      </c>
      <c r="E21" s="1509"/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10"/>
      <c r="T21" s="1744" t="s">
        <v>14</v>
      </c>
      <c r="U21" s="1757"/>
      <c r="V21" s="1745"/>
      <c r="W21" s="405"/>
      <c r="X21" s="1513" t="s">
        <v>24</v>
      </c>
      <c r="Y21" s="1513" t="s">
        <v>25</v>
      </c>
      <c r="Z21" s="1513" t="s">
        <v>26</v>
      </c>
      <c r="AA21" s="1513" t="s">
        <v>49</v>
      </c>
    </row>
    <row r="22" spans="2:27" ht="63.75" thickBot="1" x14ac:dyDescent="0.3">
      <c r="B22" s="1564" t="s">
        <v>15</v>
      </c>
      <c r="C22" s="1704"/>
      <c r="D22" s="1758"/>
      <c r="E22" s="158" t="s">
        <v>120</v>
      </c>
      <c r="F22" s="267" t="s">
        <v>121</v>
      </c>
      <c r="G22" s="267" t="s">
        <v>122</v>
      </c>
      <c r="H22" s="278" t="s">
        <v>123</v>
      </c>
      <c r="I22" s="278" t="s">
        <v>124</v>
      </c>
      <c r="J22" s="267" t="s">
        <v>125</v>
      </c>
      <c r="K22" s="267" t="s">
        <v>126</v>
      </c>
      <c r="L22" s="267" t="s">
        <v>127</v>
      </c>
      <c r="M22" s="267" t="s">
        <v>128</v>
      </c>
      <c r="N22" s="267" t="s">
        <v>129</v>
      </c>
      <c r="O22" s="267" t="s">
        <v>130</v>
      </c>
      <c r="P22" s="267" t="s">
        <v>126</v>
      </c>
      <c r="Q22" s="267" t="s">
        <v>131</v>
      </c>
      <c r="R22" s="267" t="s">
        <v>124</v>
      </c>
      <c r="S22" s="267" t="s">
        <v>132</v>
      </c>
      <c r="T22" s="267" t="s">
        <v>133</v>
      </c>
      <c r="U22" s="267" t="s">
        <v>121</v>
      </c>
      <c r="V22" s="159" t="s">
        <v>134</v>
      </c>
      <c r="W22" s="266" t="s">
        <v>327</v>
      </c>
      <c r="X22" s="1514"/>
      <c r="Y22" s="1514"/>
      <c r="Z22" s="1514"/>
      <c r="AA22" s="1514"/>
    </row>
    <row r="23" spans="2:27" ht="29.25" customHeight="1" thickBot="1" x14ac:dyDescent="0.3">
      <c r="B23" s="1508" t="s">
        <v>28</v>
      </c>
      <c r="C23" s="1509"/>
      <c r="D23" s="1509"/>
      <c r="E23" s="291">
        <v>11</v>
      </c>
      <c r="F23" s="59">
        <v>5.82</v>
      </c>
      <c r="G23" s="59">
        <v>5.81</v>
      </c>
      <c r="H23" s="59">
        <v>3.21</v>
      </c>
      <c r="I23" s="59">
        <v>3.5</v>
      </c>
      <c r="J23" s="59">
        <v>2</v>
      </c>
      <c r="K23" s="59">
        <v>3.19</v>
      </c>
      <c r="L23" s="59">
        <v>0.7</v>
      </c>
      <c r="M23" s="59">
        <v>1.2</v>
      </c>
      <c r="N23" s="59">
        <v>2.5</v>
      </c>
      <c r="O23" s="59">
        <v>2</v>
      </c>
      <c r="P23" s="59">
        <v>3.5</v>
      </c>
      <c r="Q23" s="59">
        <v>3.21</v>
      </c>
      <c r="R23" s="292">
        <v>11</v>
      </c>
      <c r="S23" s="292">
        <v>11</v>
      </c>
      <c r="T23" s="293">
        <v>11</v>
      </c>
      <c r="U23" s="293"/>
      <c r="V23" s="293">
        <v>11</v>
      </c>
      <c r="W23" s="630"/>
      <c r="X23" s="1519"/>
      <c r="Y23" s="1514"/>
      <c r="Z23" s="1514"/>
      <c r="AA23" s="1514"/>
    </row>
    <row r="24" spans="2:27" ht="29.25" customHeight="1" thickBot="1" x14ac:dyDescent="0.3">
      <c r="B24" s="1517" t="s">
        <v>29</v>
      </c>
      <c r="C24" s="1596"/>
      <c r="D24" s="1596"/>
      <c r="E24" s="403">
        <f>+E23</f>
        <v>11</v>
      </c>
      <c r="F24" s="404">
        <f t="shared" ref="F24:V24" si="0">+F23</f>
        <v>5.82</v>
      </c>
      <c r="G24" s="404">
        <f t="shared" si="0"/>
        <v>5.81</v>
      </c>
      <c r="H24" s="404">
        <f t="shared" si="0"/>
        <v>3.21</v>
      </c>
      <c r="I24" s="404">
        <f t="shared" si="0"/>
        <v>3.5</v>
      </c>
      <c r="J24" s="404">
        <f t="shared" si="0"/>
        <v>2</v>
      </c>
      <c r="K24" s="404">
        <f t="shared" si="0"/>
        <v>3.19</v>
      </c>
      <c r="L24" s="404">
        <f t="shared" si="0"/>
        <v>0.7</v>
      </c>
      <c r="M24" s="404">
        <f t="shared" si="0"/>
        <v>1.2</v>
      </c>
      <c r="N24" s="404">
        <f t="shared" si="0"/>
        <v>2.5</v>
      </c>
      <c r="O24" s="404">
        <f t="shared" si="0"/>
        <v>2</v>
      </c>
      <c r="P24" s="404">
        <f t="shared" si="0"/>
        <v>3.5</v>
      </c>
      <c r="Q24" s="404">
        <f t="shared" si="0"/>
        <v>3.21</v>
      </c>
      <c r="R24" s="404">
        <f t="shared" si="0"/>
        <v>11</v>
      </c>
      <c r="S24" s="404">
        <f t="shared" si="0"/>
        <v>11</v>
      </c>
      <c r="T24" s="416">
        <f t="shared" si="0"/>
        <v>11</v>
      </c>
      <c r="U24" s="416"/>
      <c r="V24" s="294">
        <f t="shared" si="0"/>
        <v>11</v>
      </c>
      <c r="W24" s="414"/>
      <c r="X24" s="193">
        <v>76.44</v>
      </c>
      <c r="Y24" s="1514"/>
      <c r="Z24" s="1514"/>
      <c r="AA24" s="1514"/>
    </row>
    <row r="25" spans="2:27" ht="15.75" thickBot="1" x14ac:dyDescent="0.3">
      <c r="B25" s="1606" t="s">
        <v>48</v>
      </c>
      <c r="C25" s="1619"/>
      <c r="D25" s="1607"/>
      <c r="E25" s="1607"/>
      <c r="F25" s="1607"/>
      <c r="G25" s="1607"/>
      <c r="H25" s="1607"/>
      <c r="I25" s="1607"/>
      <c r="J25" s="1607"/>
      <c r="K25" s="1607"/>
      <c r="L25" s="1607"/>
      <c r="M25" s="1607"/>
      <c r="N25" s="1607"/>
      <c r="O25" s="1607"/>
      <c r="P25" s="1607"/>
      <c r="Q25" s="1607"/>
      <c r="R25" s="1607"/>
      <c r="S25" s="1607"/>
      <c r="T25" s="1607"/>
      <c r="U25" s="1607"/>
      <c r="V25" s="1607"/>
      <c r="W25" s="1607"/>
      <c r="X25" s="1607"/>
      <c r="Y25" s="1607"/>
      <c r="Z25" s="1607"/>
      <c r="AA25" s="1609"/>
    </row>
    <row r="26" spans="2:27" ht="15" customHeight="1" x14ac:dyDescent="0.25">
      <c r="B26" s="1641" t="s">
        <v>30</v>
      </c>
      <c r="C26" s="240">
        <v>1</v>
      </c>
      <c r="D26" s="208"/>
      <c r="E26" s="600">
        <v>0.21527777777777779</v>
      </c>
      <c r="F26" s="62">
        <v>0.22222222222222224</v>
      </c>
      <c r="G26" s="62">
        <v>0.22569444444444445</v>
      </c>
      <c r="H26" s="62">
        <v>0.23125000000000001</v>
      </c>
      <c r="I26" s="62">
        <v>0.24652777777777779</v>
      </c>
      <c r="J26" s="62">
        <v>0.26041666666666669</v>
      </c>
      <c r="K26" s="62">
        <v>0.2638888888888889</v>
      </c>
      <c r="L26" s="62">
        <v>0.2673611111111111</v>
      </c>
      <c r="M26" s="62">
        <v>0.27083333333333331</v>
      </c>
      <c r="N26" s="62">
        <v>0.27361111111111108</v>
      </c>
      <c r="O26" s="62">
        <v>0.27916666666666662</v>
      </c>
      <c r="P26" s="62">
        <v>0.28263888888888883</v>
      </c>
      <c r="Q26" s="62">
        <v>0.28680555555555548</v>
      </c>
      <c r="R26" s="62">
        <v>0.29861111111111105</v>
      </c>
      <c r="S26" s="62">
        <v>0.31249999999999994</v>
      </c>
      <c r="T26" s="62">
        <v>0.3166666666666666</v>
      </c>
      <c r="U26" s="62">
        <v>0.32013888888888881</v>
      </c>
      <c r="V26" s="62">
        <v>0.32708333333333323</v>
      </c>
      <c r="W26" s="684"/>
      <c r="X26" s="84">
        <f>+X24</f>
        <v>76.44</v>
      </c>
      <c r="Y26" s="80">
        <f>+V26-E26</f>
        <v>0.11180555555555544</v>
      </c>
      <c r="Z26" s="33">
        <f>60*$I$39/(Y26*60*24)</f>
        <v>28.48695652173916</v>
      </c>
      <c r="AA26" s="79"/>
    </row>
    <row r="27" spans="2:27" x14ac:dyDescent="0.25">
      <c r="B27" s="1642"/>
      <c r="C27" s="235">
        <v>2</v>
      </c>
      <c r="D27" s="209"/>
      <c r="E27" s="601">
        <v>0.3125</v>
      </c>
      <c r="F27" s="65">
        <v>0.31944444444444442</v>
      </c>
      <c r="G27" s="65">
        <v>0.32291666666666663</v>
      </c>
      <c r="H27" s="65">
        <v>0.32916666666666661</v>
      </c>
      <c r="I27" s="65">
        <v>0.34444444444444439</v>
      </c>
      <c r="J27" s="65">
        <v>0.35833333333333328</v>
      </c>
      <c r="K27" s="65">
        <v>0.36249999999999993</v>
      </c>
      <c r="L27" s="65">
        <v>0.36597222222222214</v>
      </c>
      <c r="M27" s="65">
        <v>0.36944444444444435</v>
      </c>
      <c r="N27" s="65">
        <v>0.37291666666666656</v>
      </c>
      <c r="O27" s="65">
        <v>0.37986111111111098</v>
      </c>
      <c r="P27" s="65">
        <v>0.38333333333333319</v>
      </c>
      <c r="Q27" s="65">
        <v>0.38749999999999984</v>
      </c>
      <c r="R27" s="65">
        <v>0.39930555555555541</v>
      </c>
      <c r="S27" s="65">
        <v>0.41319444444444431</v>
      </c>
      <c r="T27" s="65">
        <v>0.41874999999999984</v>
      </c>
      <c r="U27" s="65">
        <v>0.42222222222222205</v>
      </c>
      <c r="V27" s="65">
        <v>0.42916666666666647</v>
      </c>
      <c r="W27" s="685"/>
      <c r="X27" s="89">
        <f>+X24</f>
        <v>76.44</v>
      </c>
      <c r="Y27" s="38">
        <f t="shared" ref="Y27:Y33" si="1">+V27-E27</f>
        <v>0.11666666666666647</v>
      </c>
      <c r="Z27" s="37">
        <f t="shared" ref="Z27:Z33" si="2">60*$I$39/(Y27*60*24)</f>
        <v>27.300000000000043</v>
      </c>
      <c r="AA27" s="38">
        <f>+E27-E26</f>
        <v>9.722222222222221E-2</v>
      </c>
    </row>
    <row r="28" spans="2:27" x14ac:dyDescent="0.25">
      <c r="B28" s="1642"/>
      <c r="C28" s="235">
        <v>3</v>
      </c>
      <c r="D28" s="209"/>
      <c r="E28" s="601">
        <v>0.41666666666666669</v>
      </c>
      <c r="F28" s="65">
        <v>0.4236111111111111</v>
      </c>
      <c r="G28" s="65">
        <v>0.42708333333333331</v>
      </c>
      <c r="H28" s="65">
        <v>0.43333333333333329</v>
      </c>
      <c r="I28" s="65">
        <v>0.44861111111111107</v>
      </c>
      <c r="J28" s="65">
        <v>0.46249999999999997</v>
      </c>
      <c r="K28" s="65">
        <v>0.46666666666666662</v>
      </c>
      <c r="L28" s="65">
        <v>0.47013888888888883</v>
      </c>
      <c r="M28" s="65">
        <v>0.47361111111111104</v>
      </c>
      <c r="N28" s="65">
        <v>0.47708333333333325</v>
      </c>
      <c r="O28" s="65">
        <v>0.48402777777777767</v>
      </c>
      <c r="P28" s="65">
        <v>0.48749999999999988</v>
      </c>
      <c r="Q28" s="65">
        <v>0.49166666666666653</v>
      </c>
      <c r="R28" s="65">
        <v>0.5034722222222221</v>
      </c>
      <c r="S28" s="65">
        <v>0.51736111111111094</v>
      </c>
      <c r="T28" s="65">
        <v>0.52291666666666647</v>
      </c>
      <c r="U28" s="65">
        <v>0.52638888888888868</v>
      </c>
      <c r="V28" s="65">
        <v>0.5333333333333331</v>
      </c>
      <c r="W28" s="685"/>
      <c r="X28" s="89">
        <f>+X27</f>
        <v>76.44</v>
      </c>
      <c r="Y28" s="38">
        <f t="shared" si="1"/>
        <v>0.11666666666666642</v>
      </c>
      <c r="Z28" s="37">
        <f t="shared" si="2"/>
        <v>27.300000000000058</v>
      </c>
      <c r="AA28" s="38">
        <f t="shared" ref="AA28:AA33" si="3">+E28-E27</f>
        <v>0.10416666666666669</v>
      </c>
    </row>
    <row r="29" spans="2:27" x14ac:dyDescent="0.25">
      <c r="B29" s="1642"/>
      <c r="C29" s="235">
        <v>4</v>
      </c>
      <c r="D29" s="209"/>
      <c r="E29" s="601">
        <v>0.52083333333333337</v>
      </c>
      <c r="F29" s="65">
        <v>0.52777777777777779</v>
      </c>
      <c r="G29" s="65">
        <v>0.53125</v>
      </c>
      <c r="H29" s="65">
        <v>0.53749999999999998</v>
      </c>
      <c r="I29" s="65">
        <v>0.5527777777777777</v>
      </c>
      <c r="J29" s="65">
        <v>0.56666666666666654</v>
      </c>
      <c r="K29" s="65">
        <v>0.57083333333333319</v>
      </c>
      <c r="L29" s="65">
        <v>0.5743055555555554</v>
      </c>
      <c r="M29" s="65">
        <v>0.57777777777777761</v>
      </c>
      <c r="N29" s="65">
        <v>0.58124999999999982</v>
      </c>
      <c r="O29" s="65">
        <v>0.58819444444444424</v>
      </c>
      <c r="P29" s="65">
        <v>0.59166666666666645</v>
      </c>
      <c r="Q29" s="65">
        <v>0.5958333333333331</v>
      </c>
      <c r="R29" s="65">
        <v>0.60763888888888862</v>
      </c>
      <c r="S29" s="65">
        <v>0.62152777777777746</v>
      </c>
      <c r="T29" s="65">
        <v>0.62708333333333299</v>
      </c>
      <c r="U29" s="65">
        <v>0.6305555555555552</v>
      </c>
      <c r="V29" s="65">
        <v>0.63749999999999962</v>
      </c>
      <c r="W29" s="685"/>
      <c r="X29" s="89">
        <f t="shared" ref="X29:X33" si="4">+X26</f>
        <v>76.44</v>
      </c>
      <c r="Y29" s="38">
        <f t="shared" si="1"/>
        <v>0.11666666666666625</v>
      </c>
      <c r="Z29" s="37">
        <f t="shared" si="2"/>
        <v>27.300000000000093</v>
      </c>
      <c r="AA29" s="38">
        <f t="shared" si="3"/>
        <v>0.10416666666666669</v>
      </c>
    </row>
    <row r="30" spans="2:27" x14ac:dyDescent="0.25">
      <c r="B30" s="1642"/>
      <c r="C30" s="235">
        <v>5</v>
      </c>
      <c r="D30" s="209"/>
      <c r="E30" s="601">
        <v>0.625</v>
      </c>
      <c r="F30" s="65">
        <v>0.63194444444444442</v>
      </c>
      <c r="G30" s="65">
        <v>0.63541666666666663</v>
      </c>
      <c r="H30" s="65">
        <v>0.64166666666666661</v>
      </c>
      <c r="I30" s="65">
        <v>0.65694444444444433</v>
      </c>
      <c r="J30" s="65">
        <v>0.67083333333333317</v>
      </c>
      <c r="K30" s="65">
        <v>0.67499999999999982</v>
      </c>
      <c r="L30" s="65">
        <v>0.67847222222222203</v>
      </c>
      <c r="M30" s="65">
        <v>0.68194444444444424</v>
      </c>
      <c r="N30" s="65">
        <v>0.68541666666666645</v>
      </c>
      <c r="O30" s="65">
        <v>0.69236111111111087</v>
      </c>
      <c r="P30" s="65">
        <v>0.69583333333333308</v>
      </c>
      <c r="Q30" s="65">
        <v>0.69999999999999973</v>
      </c>
      <c r="R30" s="65">
        <v>0.71180555555555525</v>
      </c>
      <c r="S30" s="65">
        <v>0.72569444444444409</v>
      </c>
      <c r="T30" s="65">
        <v>0.73124999999999962</v>
      </c>
      <c r="U30" s="65">
        <v>0.73472222222222183</v>
      </c>
      <c r="V30" s="65">
        <v>0.74166666666666625</v>
      </c>
      <c r="W30" s="685"/>
      <c r="X30" s="89">
        <f t="shared" si="4"/>
        <v>76.44</v>
      </c>
      <c r="Y30" s="38">
        <f t="shared" si="1"/>
        <v>0.11666666666666625</v>
      </c>
      <c r="Z30" s="37">
        <f t="shared" si="2"/>
        <v>27.300000000000093</v>
      </c>
      <c r="AA30" s="38">
        <f t="shared" si="3"/>
        <v>0.10416666666666663</v>
      </c>
    </row>
    <row r="31" spans="2:27" x14ac:dyDescent="0.25">
      <c r="B31" s="1642"/>
      <c r="C31" s="235">
        <v>6</v>
      </c>
      <c r="D31" s="209"/>
      <c r="E31" s="601">
        <v>0.72916666666666663</v>
      </c>
      <c r="F31" s="65">
        <v>0.73611111111111105</v>
      </c>
      <c r="G31" s="65">
        <v>0.73958333333333326</v>
      </c>
      <c r="H31" s="65">
        <v>0.74583333333333324</v>
      </c>
      <c r="I31" s="65">
        <v>0.76111111111111096</v>
      </c>
      <c r="J31" s="65">
        <v>0.7749999999999998</v>
      </c>
      <c r="K31" s="65">
        <v>0.77916666666666645</v>
      </c>
      <c r="L31" s="65">
        <v>0.78263888888888866</v>
      </c>
      <c r="M31" s="65">
        <v>0.78611111111111087</v>
      </c>
      <c r="N31" s="65">
        <v>0.78958333333333308</v>
      </c>
      <c r="O31" s="65">
        <v>0.7965277777777775</v>
      </c>
      <c r="P31" s="65">
        <v>0.79999999999999971</v>
      </c>
      <c r="Q31" s="65">
        <v>0.80416666666666636</v>
      </c>
      <c r="R31" s="65">
        <v>0.81597222222222188</v>
      </c>
      <c r="S31" s="65">
        <v>0.82986111111111072</v>
      </c>
      <c r="T31" s="65">
        <v>0.83541666666666625</v>
      </c>
      <c r="U31" s="65">
        <v>0.83888888888888846</v>
      </c>
      <c r="V31" s="65">
        <v>0.84583333333333288</v>
      </c>
      <c r="W31" s="685"/>
      <c r="X31" s="89">
        <f t="shared" si="4"/>
        <v>76.44</v>
      </c>
      <c r="Y31" s="38">
        <f t="shared" si="1"/>
        <v>0.11666666666666625</v>
      </c>
      <c r="Z31" s="37">
        <f t="shared" si="2"/>
        <v>27.300000000000093</v>
      </c>
      <c r="AA31" s="38">
        <f t="shared" si="3"/>
        <v>0.10416666666666663</v>
      </c>
    </row>
    <row r="32" spans="2:27" ht="15.75" thickBot="1" x14ac:dyDescent="0.3">
      <c r="B32" s="1642"/>
      <c r="C32" s="238">
        <v>7</v>
      </c>
      <c r="D32" s="210"/>
      <c r="E32" s="724">
        <v>0.83333333333333326</v>
      </c>
      <c r="F32" s="68">
        <v>0.84027777777777768</v>
      </c>
      <c r="G32" s="68">
        <v>0.84374999999999989</v>
      </c>
      <c r="H32" s="68">
        <v>0.84999999999999987</v>
      </c>
      <c r="I32" s="68">
        <v>0.86527777777777759</v>
      </c>
      <c r="J32" s="68">
        <v>0.87916666666666643</v>
      </c>
      <c r="K32" s="68">
        <v>0.88333333333333308</v>
      </c>
      <c r="L32" s="68">
        <v>0.88680555555555529</v>
      </c>
      <c r="M32" s="68">
        <v>0.8902777777777775</v>
      </c>
      <c r="N32" s="68">
        <v>0.89374999999999971</v>
      </c>
      <c r="O32" s="68">
        <v>0.90069444444444413</v>
      </c>
      <c r="P32" s="68">
        <v>0.90416666666666634</v>
      </c>
      <c r="Q32" s="68">
        <v>0.90833333333333299</v>
      </c>
      <c r="R32" s="68">
        <v>0.92013888888888851</v>
      </c>
      <c r="S32" s="68">
        <v>0.93402777777777735</v>
      </c>
      <c r="T32" s="68">
        <v>0.93958333333333288</v>
      </c>
      <c r="U32" s="68">
        <v>0.94305555555555509</v>
      </c>
      <c r="V32" s="68">
        <v>0.94999999999999951</v>
      </c>
      <c r="W32" s="785"/>
      <c r="X32" s="94">
        <f t="shared" si="4"/>
        <v>76.44</v>
      </c>
      <c r="Y32" s="42">
        <f t="shared" si="1"/>
        <v>0.11666666666666625</v>
      </c>
      <c r="Z32" s="41">
        <f t="shared" si="2"/>
        <v>27.300000000000093</v>
      </c>
      <c r="AA32" s="42">
        <f t="shared" si="3"/>
        <v>0.10416666666666663</v>
      </c>
    </row>
    <row r="33" spans="2:27" ht="15.75" thickBot="1" x14ac:dyDescent="0.3">
      <c r="B33" s="1688"/>
      <c r="C33" s="296">
        <v>8</v>
      </c>
      <c r="D33" s="575"/>
      <c r="E33" s="786">
        <v>0.93055555555555547</v>
      </c>
      <c r="F33" s="297">
        <v>0.93749999999999989</v>
      </c>
      <c r="G33" s="297">
        <v>0.9409722222222221</v>
      </c>
      <c r="H33" s="297">
        <v>0.94652777777777763</v>
      </c>
      <c r="I33" s="297">
        <v>0.96180555555555536</v>
      </c>
      <c r="J33" s="297">
        <v>0.9756944444444442</v>
      </c>
      <c r="K33" s="297">
        <v>0.97916666666666641</v>
      </c>
      <c r="L33" s="297">
        <v>0.98263888888888862</v>
      </c>
      <c r="M33" s="297">
        <v>0.98611111111111083</v>
      </c>
      <c r="N33" s="297">
        <v>0.9888888888888886</v>
      </c>
      <c r="O33" s="297">
        <v>0.99444444444444413</v>
      </c>
      <c r="P33" s="297">
        <v>0.99791666666666634</v>
      </c>
      <c r="Q33" s="297">
        <v>1.002083333333333</v>
      </c>
      <c r="R33" s="297">
        <v>1.0138888888888886</v>
      </c>
      <c r="S33" s="297">
        <v>1.0277777777777775</v>
      </c>
      <c r="T33" s="297">
        <v>1.0319444444444441</v>
      </c>
      <c r="U33" s="297">
        <v>1.0354166666666664</v>
      </c>
      <c r="V33" s="297">
        <v>1.0423611111111108</v>
      </c>
      <c r="W33" s="787"/>
      <c r="X33" s="139">
        <f t="shared" si="4"/>
        <v>76.44</v>
      </c>
      <c r="Y33" s="300">
        <f t="shared" si="1"/>
        <v>0.11180555555555538</v>
      </c>
      <c r="Z33" s="299">
        <f t="shared" si="2"/>
        <v>28.486956521739167</v>
      </c>
      <c r="AA33" s="300">
        <f t="shared" si="3"/>
        <v>9.722222222222221E-2</v>
      </c>
    </row>
    <row r="34" spans="2:27" x14ac:dyDescent="0.25">
      <c r="B34" s="54">
        <v>2.0833333333333332E-2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2:27" x14ac:dyDescent="0.25"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2:27" x14ac:dyDescent="0.25">
      <c r="C36" s="21" t="s">
        <v>31</v>
      </c>
      <c r="D36" s="21"/>
      <c r="E36" s="22"/>
      <c r="F36" s="22"/>
      <c r="G36" s="23"/>
      <c r="H36" s="23"/>
      <c r="I36" s="24">
        <v>7</v>
      </c>
      <c r="J36" s="22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2:27" x14ac:dyDescent="0.25">
      <c r="C37" s="21" t="s">
        <v>32</v>
      </c>
      <c r="D37" s="21"/>
      <c r="E37" s="22"/>
      <c r="F37" s="22"/>
      <c r="G37" s="23"/>
      <c r="H37" s="23"/>
      <c r="I37" s="24">
        <v>1</v>
      </c>
      <c r="J37" s="22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2:27" x14ac:dyDescent="0.25">
      <c r="C38" s="21" t="s">
        <v>33</v>
      </c>
      <c r="D38" s="21"/>
      <c r="E38" s="22"/>
      <c r="F38" s="22"/>
      <c r="G38" s="23"/>
      <c r="H38" s="23"/>
      <c r="I38" s="24">
        <v>8</v>
      </c>
      <c r="J38" s="22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2:27" x14ac:dyDescent="0.25">
      <c r="C39" s="21" t="s">
        <v>34</v>
      </c>
      <c r="D39" s="21"/>
      <c r="E39" s="22"/>
      <c r="F39" s="22"/>
      <c r="G39" s="23"/>
      <c r="H39" s="23"/>
      <c r="I39" s="25">
        <f>+X24</f>
        <v>76.44</v>
      </c>
      <c r="K39" s="22" t="s">
        <v>35</v>
      </c>
    </row>
    <row r="40" spans="2:27" x14ac:dyDescent="0.25">
      <c r="C40" s="26" t="s">
        <v>36</v>
      </c>
      <c r="D40" s="26"/>
      <c r="E40" s="27"/>
      <c r="F40" s="7"/>
      <c r="G40" s="7"/>
      <c r="H40" s="7"/>
      <c r="I40" s="25">
        <v>66</v>
      </c>
      <c r="K40" s="22" t="s">
        <v>35</v>
      </c>
    </row>
  </sheetData>
  <mergeCells count="13">
    <mergeCell ref="B24:D24"/>
    <mergeCell ref="B25:AA25"/>
    <mergeCell ref="B26:B33"/>
    <mergeCell ref="B14:AA18"/>
    <mergeCell ref="B21:C21"/>
    <mergeCell ref="D21:S21"/>
    <mergeCell ref="T21:V21"/>
    <mergeCell ref="X21:X23"/>
    <mergeCell ref="Y21:Y24"/>
    <mergeCell ref="Z21:Z24"/>
    <mergeCell ref="AA21:AA24"/>
    <mergeCell ref="B22:D22"/>
    <mergeCell ref="B23:D23"/>
  </mergeCells>
  <printOptions horizontalCentered="1" verticalCentered="1"/>
  <pageMargins left="0" right="0" top="0" bottom="0" header="0" footer="0"/>
  <pageSetup paperSize="9" scale="47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3:AE47"/>
  <sheetViews>
    <sheetView view="pageBreakPreview" topLeftCell="A19" zoomScale="60" zoomScaleNormal="60" workbookViewId="0">
      <selection activeCell="V40" sqref="V40:V41"/>
    </sheetView>
  </sheetViews>
  <sheetFormatPr baseColWidth="10" defaultRowHeight="15" x14ac:dyDescent="0.25"/>
  <cols>
    <col min="5" max="23" width="9.140625" customWidth="1"/>
  </cols>
  <sheetData>
    <row r="3" spans="2:30" x14ac:dyDescent="0.25">
      <c r="B3" s="5" t="s">
        <v>0</v>
      </c>
      <c r="C3" s="6"/>
      <c r="D3" s="7"/>
      <c r="E3" s="7"/>
      <c r="F3" s="5" t="s">
        <v>1</v>
      </c>
      <c r="G3" s="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2:30" x14ac:dyDescent="0.25">
      <c r="B4" s="8"/>
      <c r="C4" s="6"/>
      <c r="D4" s="7"/>
      <c r="E4" s="7"/>
      <c r="F4" s="73"/>
      <c r="G4" s="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2:30" x14ac:dyDescent="0.25">
      <c r="B5" s="9" t="s">
        <v>2</v>
      </c>
      <c r="C5" s="6"/>
      <c r="D5" s="7"/>
      <c r="E5" s="7"/>
      <c r="F5" s="73">
        <v>200</v>
      </c>
      <c r="G5" s="7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2:30" x14ac:dyDescent="0.25">
      <c r="B6" s="6"/>
      <c r="C6" s="6"/>
      <c r="D6" s="7"/>
      <c r="E6" s="7"/>
      <c r="F6" s="73"/>
      <c r="G6" s="7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2:30" x14ac:dyDescent="0.25">
      <c r="B7" s="6" t="s">
        <v>3</v>
      </c>
      <c r="C7" s="6"/>
      <c r="D7" s="7"/>
      <c r="E7" s="7"/>
      <c r="F7" s="149" t="s">
        <v>403</v>
      </c>
      <c r="G7" s="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2:30" x14ac:dyDescent="0.25">
      <c r="B8" s="6" t="s">
        <v>4</v>
      </c>
      <c r="C8" s="6"/>
      <c r="D8" s="7"/>
      <c r="E8" s="7"/>
      <c r="F8" s="73" t="s">
        <v>5</v>
      </c>
      <c r="G8" s="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2:30" x14ac:dyDescent="0.25">
      <c r="B9" s="6" t="s">
        <v>6</v>
      </c>
      <c r="C9" s="10"/>
      <c r="D9" s="11"/>
      <c r="E9" s="7"/>
      <c r="F9" s="73">
        <v>241</v>
      </c>
      <c r="G9" s="7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2:30" x14ac:dyDescent="0.25">
      <c r="B10" s="6" t="s">
        <v>7</v>
      </c>
      <c r="C10" s="6"/>
      <c r="D10" s="7"/>
      <c r="E10" s="7"/>
      <c r="F10" s="9" t="s">
        <v>324</v>
      </c>
      <c r="G10" s="7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2:30" x14ac:dyDescent="0.25">
      <c r="B11" s="6" t="s">
        <v>9</v>
      </c>
      <c r="C11" s="6"/>
      <c r="D11" s="7"/>
      <c r="E11" s="7"/>
      <c r="F11" s="73">
        <v>241</v>
      </c>
      <c r="G11" s="7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2:30" x14ac:dyDescent="0.25">
      <c r="B12" s="6" t="s">
        <v>10</v>
      </c>
      <c r="C12" s="10"/>
      <c r="D12" s="11"/>
      <c r="E12" s="11"/>
      <c r="F12" s="5" t="s">
        <v>11</v>
      </c>
      <c r="G12" s="7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2:30" ht="15.75" thickBot="1" x14ac:dyDescent="0.3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2:30" ht="66" customHeight="1" x14ac:dyDescent="0.25">
      <c r="B14" s="1759" t="s">
        <v>397</v>
      </c>
      <c r="C14" s="1760"/>
      <c r="D14" s="1760"/>
      <c r="E14" s="1760"/>
      <c r="F14" s="1760"/>
      <c r="G14" s="1760"/>
      <c r="H14" s="1760"/>
      <c r="I14" s="1760"/>
      <c r="J14" s="1760"/>
      <c r="K14" s="1760"/>
      <c r="L14" s="1760"/>
      <c r="M14" s="1760"/>
      <c r="N14" s="1760"/>
      <c r="O14" s="1760"/>
      <c r="P14" s="1760"/>
      <c r="Q14" s="1760"/>
      <c r="R14" s="1760"/>
      <c r="S14" s="1760"/>
      <c r="T14" s="1760"/>
      <c r="U14" s="1760"/>
      <c r="V14" s="1760"/>
      <c r="W14" s="1760"/>
      <c r="X14" s="1760"/>
      <c r="Y14" s="1760"/>
      <c r="Z14" s="1760"/>
      <c r="AA14" s="1760"/>
      <c r="AB14" s="1760"/>
      <c r="AC14" s="1760"/>
      <c r="AD14" s="1761"/>
    </row>
    <row r="15" spans="2:30" ht="15" customHeight="1" x14ac:dyDescent="0.25">
      <c r="B15" s="1762"/>
      <c r="C15" s="1763"/>
      <c r="D15" s="1763"/>
      <c r="E15" s="1763"/>
      <c r="F15" s="1763"/>
      <c r="G15" s="1763"/>
      <c r="H15" s="1763"/>
      <c r="I15" s="1763"/>
      <c r="J15" s="1763"/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1763"/>
      <c r="X15" s="1763"/>
      <c r="Y15" s="1763"/>
      <c r="Z15" s="1763"/>
      <c r="AA15" s="1763"/>
      <c r="AB15" s="1763"/>
      <c r="AC15" s="1763"/>
      <c r="AD15" s="1764"/>
    </row>
    <row r="16" spans="2:30" ht="15" customHeight="1" x14ac:dyDescent="0.25">
      <c r="B16" s="1762"/>
      <c r="C16" s="1763"/>
      <c r="D16" s="1763"/>
      <c r="E16" s="1763"/>
      <c r="F16" s="1763"/>
      <c r="G16" s="1763"/>
      <c r="H16" s="1763"/>
      <c r="I16" s="1763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1763"/>
      <c r="X16" s="1763"/>
      <c r="Y16" s="1763"/>
      <c r="Z16" s="1763"/>
      <c r="AA16" s="1763"/>
      <c r="AB16" s="1763"/>
      <c r="AC16" s="1763"/>
      <c r="AD16" s="1764"/>
    </row>
    <row r="17" spans="1:31" ht="19.5" customHeight="1" thickBot="1" x14ac:dyDescent="0.3">
      <c r="B17" s="1765"/>
      <c r="C17" s="1766"/>
      <c r="D17" s="1766"/>
      <c r="E17" s="1766"/>
      <c r="F17" s="1766"/>
      <c r="G17" s="1766"/>
      <c r="H17" s="1766"/>
      <c r="I17" s="1766"/>
      <c r="J17" s="1766"/>
      <c r="K17" s="1766"/>
      <c r="L17" s="1766"/>
      <c r="M17" s="1766"/>
      <c r="N17" s="1766"/>
      <c r="O17" s="1766"/>
      <c r="P17" s="1766"/>
      <c r="Q17" s="1766"/>
      <c r="R17" s="1766"/>
      <c r="S17" s="1766"/>
      <c r="T17" s="1766"/>
      <c r="U17" s="1766"/>
      <c r="V17" s="1766"/>
      <c r="W17" s="1766"/>
      <c r="X17" s="1766"/>
      <c r="Y17" s="1766"/>
      <c r="Z17" s="1766"/>
      <c r="AA17" s="1766"/>
      <c r="AB17" s="1766"/>
      <c r="AC17" s="1766"/>
      <c r="AD17" s="1767"/>
    </row>
    <row r="18" spans="1:31" s="12" customFormat="1" x14ac:dyDescent="0.25">
      <c r="B18" s="275"/>
      <c r="C18" s="364"/>
      <c r="D18" s="365"/>
      <c r="E18" s="200"/>
      <c r="F18" s="200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5"/>
      <c r="W18" s="275"/>
      <c r="X18" s="798"/>
    </row>
    <row r="19" spans="1:31" s="12" customFormat="1" x14ac:dyDescent="0.25">
      <c r="B19" s="275"/>
      <c r="C19" s="275"/>
      <c r="D19" s="200"/>
      <c r="E19" s="283"/>
      <c r="F19" s="283">
        <v>6.9444444444444441E-3</v>
      </c>
      <c r="G19" s="283">
        <v>5.5555555555555558E-3</v>
      </c>
      <c r="H19" s="283">
        <v>3.472222222222222E-3</v>
      </c>
      <c r="I19" s="283">
        <v>4.1666666666666666E-3</v>
      </c>
      <c r="J19" s="283">
        <v>4.8611111111111112E-3</v>
      </c>
      <c r="K19" s="283">
        <v>2.7777777777777779E-3</v>
      </c>
      <c r="L19" s="283">
        <v>3.472222222222222E-3</v>
      </c>
      <c r="M19" s="283">
        <v>2.7777777777777779E-3</v>
      </c>
      <c r="N19" s="283">
        <v>5.5555555555555558E-3</v>
      </c>
      <c r="O19" s="283">
        <v>6.2499999999999995E-3</v>
      </c>
      <c r="P19" s="283">
        <v>3.472222222222222E-3</v>
      </c>
      <c r="Q19" s="283">
        <v>6.9444444444444441E-3</v>
      </c>
      <c r="R19" s="283">
        <v>6.9444444444444441E-3</v>
      </c>
      <c r="S19" s="283">
        <v>5.5555555555555558E-3</v>
      </c>
      <c r="T19" s="283">
        <v>3.472222222222222E-3</v>
      </c>
      <c r="U19" s="283">
        <v>4.8611111111111112E-3</v>
      </c>
      <c r="V19" s="283">
        <v>3.472222222222222E-3</v>
      </c>
      <c r="W19" s="283">
        <v>3.472222222222222E-3</v>
      </c>
      <c r="X19" s="283">
        <v>4.1666666666666666E-3</v>
      </c>
      <c r="Y19" s="283">
        <v>6.9444444444444441E-3</v>
      </c>
      <c r="Z19" s="283"/>
      <c r="AA19" s="13">
        <f>SUM(F19:Y19)</f>
        <v>9.5138888888888884E-2</v>
      </c>
    </row>
    <row r="20" spans="1:31" s="12" customFormat="1" ht="15.75" thickBot="1" x14ac:dyDescent="0.3">
      <c r="B20" s="275"/>
      <c r="C20" s="275"/>
      <c r="D20" s="200"/>
      <c r="E20" s="283"/>
      <c r="F20" s="283">
        <v>6.9444444444444441E-3</v>
      </c>
      <c r="G20" s="283">
        <v>5.5555555555555558E-3</v>
      </c>
      <c r="H20" s="283">
        <v>3.472222222222222E-3</v>
      </c>
      <c r="I20" s="283">
        <v>4.1666666666666666E-3</v>
      </c>
      <c r="J20" s="283">
        <v>4.8611111111111112E-3</v>
      </c>
      <c r="K20" s="283">
        <v>2.7777777777777779E-3</v>
      </c>
      <c r="L20" s="283">
        <v>3.472222222222222E-3</v>
      </c>
      <c r="M20" s="283">
        <v>3.472222222222222E-3</v>
      </c>
      <c r="N20" s="283">
        <v>6.9444444444444441E-3</v>
      </c>
      <c r="O20" s="283">
        <v>8.3333333333333332E-3</v>
      </c>
      <c r="P20" s="283">
        <v>3.472222222222222E-3</v>
      </c>
      <c r="Q20" s="283">
        <v>8.3333333333333332E-3</v>
      </c>
      <c r="R20" s="283">
        <v>6.9444444444444441E-3</v>
      </c>
      <c r="S20" s="283">
        <v>5.5555555555555558E-3</v>
      </c>
      <c r="T20" s="283">
        <v>3.472222222222222E-3</v>
      </c>
      <c r="U20" s="283">
        <v>4.8611111111111112E-3</v>
      </c>
      <c r="V20" s="283">
        <v>3.472222222222222E-3</v>
      </c>
      <c r="W20" s="283">
        <v>3.472222222222222E-3</v>
      </c>
      <c r="X20" s="283">
        <v>4.1666666666666666E-3</v>
      </c>
      <c r="Y20" s="283">
        <v>6.9444444444444441E-3</v>
      </c>
      <c r="Z20" s="283"/>
      <c r="AA20" s="13">
        <f>SUM(E20:Y20)</f>
        <v>0.10069444444444445</v>
      </c>
    </row>
    <row r="21" spans="1:31" ht="15.75" customHeight="1" thickBot="1" x14ac:dyDescent="0.3">
      <c r="B21" s="1574" t="s">
        <v>12</v>
      </c>
      <c r="C21" s="1575"/>
      <c r="D21" s="1574" t="s">
        <v>13</v>
      </c>
      <c r="E21" s="1575"/>
      <c r="F21" s="1575"/>
      <c r="G21" s="1575"/>
      <c r="H21" s="1575"/>
      <c r="I21" s="1575"/>
      <c r="J21" s="1575"/>
      <c r="K21" s="1575"/>
      <c r="L21" s="1575"/>
      <c r="M21" s="1575"/>
      <c r="N21" s="1575"/>
      <c r="O21" s="1575"/>
      <c r="P21" s="1575"/>
      <c r="Q21" s="1575"/>
      <c r="R21" s="1575"/>
      <c r="S21" s="1575"/>
      <c r="T21" s="1575"/>
      <c r="U21" s="1575"/>
      <c r="V21" s="1575"/>
      <c r="W21" s="1576"/>
      <c r="X21" s="1744" t="s">
        <v>14</v>
      </c>
      <c r="Y21" s="1745"/>
      <c r="Z21" s="405"/>
      <c r="AA21" s="1577" t="s">
        <v>24</v>
      </c>
      <c r="AB21" s="1577" t="s">
        <v>25</v>
      </c>
      <c r="AC21" s="1577" t="s">
        <v>26</v>
      </c>
      <c r="AD21" s="1577" t="s">
        <v>49</v>
      </c>
    </row>
    <row r="22" spans="1:31" ht="90.75" thickBot="1" x14ac:dyDescent="0.3">
      <c r="B22" s="1582" t="s">
        <v>15</v>
      </c>
      <c r="C22" s="1583"/>
      <c r="D22" s="1671"/>
      <c r="E22" s="417" t="s">
        <v>135</v>
      </c>
      <c r="F22" s="418" t="s">
        <v>136</v>
      </c>
      <c r="G22" s="418" t="s">
        <v>137</v>
      </c>
      <c r="H22" s="418" t="s">
        <v>138</v>
      </c>
      <c r="I22" s="418" t="s">
        <v>139</v>
      </c>
      <c r="J22" s="418" t="s">
        <v>140</v>
      </c>
      <c r="K22" s="418" t="s">
        <v>141</v>
      </c>
      <c r="L22" s="418" t="s">
        <v>17</v>
      </c>
      <c r="M22" s="418" t="s">
        <v>18</v>
      </c>
      <c r="N22" s="418" t="s">
        <v>50</v>
      </c>
      <c r="O22" s="418" t="s">
        <v>51</v>
      </c>
      <c r="P22" s="418" t="s">
        <v>53</v>
      </c>
      <c r="Q22" s="418" t="s">
        <v>50</v>
      </c>
      <c r="R22" s="418" t="s">
        <v>18</v>
      </c>
      <c r="S22" s="418" t="s">
        <v>17</v>
      </c>
      <c r="T22" s="418" t="s">
        <v>142</v>
      </c>
      <c r="U22" s="418" t="s">
        <v>140</v>
      </c>
      <c r="V22" s="418" t="s">
        <v>138</v>
      </c>
      <c r="W22" s="418" t="s">
        <v>137</v>
      </c>
      <c r="X22" s="418" t="s">
        <v>136</v>
      </c>
      <c r="Y22" s="419" t="s">
        <v>135</v>
      </c>
      <c r="Z22" s="639" t="s">
        <v>315</v>
      </c>
      <c r="AA22" s="1578"/>
      <c r="AB22" s="1578"/>
      <c r="AC22" s="1578"/>
      <c r="AD22" s="1578"/>
    </row>
    <row r="23" spans="1:31" ht="29.25" customHeight="1" thickBot="1" x14ac:dyDescent="0.3">
      <c r="B23" s="1574" t="s">
        <v>28</v>
      </c>
      <c r="C23" s="1575"/>
      <c r="D23" s="1575"/>
      <c r="E23" s="385">
        <v>11</v>
      </c>
      <c r="F23" s="338">
        <v>5.82</v>
      </c>
      <c r="G23" s="338">
        <v>5.81</v>
      </c>
      <c r="H23" s="338">
        <v>3.21</v>
      </c>
      <c r="I23" s="338">
        <v>3.5</v>
      </c>
      <c r="J23" s="338">
        <v>2</v>
      </c>
      <c r="K23" s="338">
        <v>3.19</v>
      </c>
      <c r="L23" s="338">
        <v>0.7</v>
      </c>
      <c r="M23" s="338">
        <v>1.2</v>
      </c>
      <c r="N23" s="338">
        <v>2.5</v>
      </c>
      <c r="O23" s="338">
        <v>2</v>
      </c>
      <c r="P23" s="338">
        <v>3.5</v>
      </c>
      <c r="Q23" s="338">
        <v>3.21</v>
      </c>
      <c r="R23" s="338"/>
      <c r="S23" s="338">
        <v>11</v>
      </c>
      <c r="T23" s="338">
        <v>11</v>
      </c>
      <c r="U23" s="338">
        <v>11</v>
      </c>
      <c r="V23" s="338">
        <v>11</v>
      </c>
      <c r="W23" s="338">
        <v>8.9597499999999997</v>
      </c>
      <c r="X23" s="338">
        <v>9.4208970588235292</v>
      </c>
      <c r="Y23" s="386">
        <v>11</v>
      </c>
      <c r="Z23" s="638"/>
      <c r="AA23" s="1671"/>
      <c r="AB23" s="1578"/>
      <c r="AC23" s="1578"/>
      <c r="AD23" s="1578"/>
    </row>
    <row r="24" spans="1:31" ht="29.25" customHeight="1" thickBot="1" x14ac:dyDescent="0.3">
      <c r="B24" s="1580" t="s">
        <v>29</v>
      </c>
      <c r="C24" s="1620"/>
      <c r="D24" s="1620"/>
      <c r="E24" s="496">
        <f>+E23</f>
        <v>11</v>
      </c>
      <c r="F24" s="497">
        <f t="shared" ref="F24:X24" si="0">+F23</f>
        <v>5.82</v>
      </c>
      <c r="G24" s="497">
        <f t="shared" si="0"/>
        <v>5.81</v>
      </c>
      <c r="H24" s="497">
        <f t="shared" si="0"/>
        <v>3.21</v>
      </c>
      <c r="I24" s="497">
        <f t="shared" si="0"/>
        <v>3.5</v>
      </c>
      <c r="J24" s="497">
        <f t="shared" si="0"/>
        <v>2</v>
      </c>
      <c r="K24" s="497">
        <f t="shared" si="0"/>
        <v>3.19</v>
      </c>
      <c r="L24" s="497">
        <f t="shared" si="0"/>
        <v>0.7</v>
      </c>
      <c r="M24" s="497">
        <f t="shared" si="0"/>
        <v>1.2</v>
      </c>
      <c r="N24" s="497">
        <f t="shared" si="0"/>
        <v>2.5</v>
      </c>
      <c r="O24" s="497">
        <f t="shared" si="0"/>
        <v>2</v>
      </c>
      <c r="P24" s="497">
        <f t="shared" si="0"/>
        <v>3.5</v>
      </c>
      <c r="Q24" s="497">
        <f t="shared" si="0"/>
        <v>3.21</v>
      </c>
      <c r="R24" s="497"/>
      <c r="S24" s="497">
        <f t="shared" si="0"/>
        <v>11</v>
      </c>
      <c r="T24" s="497">
        <f t="shared" si="0"/>
        <v>11</v>
      </c>
      <c r="U24" s="497">
        <f t="shared" si="0"/>
        <v>11</v>
      </c>
      <c r="V24" s="497">
        <f t="shared" si="0"/>
        <v>11</v>
      </c>
      <c r="W24" s="497">
        <f t="shared" si="0"/>
        <v>8.9597499999999997</v>
      </c>
      <c r="X24" s="497">
        <f t="shared" si="0"/>
        <v>9.4208970588235292</v>
      </c>
      <c r="Y24" s="498">
        <v>11</v>
      </c>
      <c r="Z24" s="638"/>
      <c r="AA24" s="342">
        <v>70.569999999999993</v>
      </c>
      <c r="AB24" s="1578"/>
      <c r="AC24" s="1578"/>
      <c r="AD24" s="1578"/>
    </row>
    <row r="25" spans="1:31" ht="15.75" thickBot="1" x14ac:dyDescent="0.3">
      <c r="A25" s="54">
        <v>2.0833333333333332E-2</v>
      </c>
      <c r="B25" s="1606" t="s">
        <v>48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79"/>
      <c r="AE25" s="54">
        <v>5.2083333333333336E-2</v>
      </c>
    </row>
    <row r="26" spans="1:31" x14ac:dyDescent="0.25">
      <c r="B26" s="1768" t="s">
        <v>30</v>
      </c>
      <c r="C26" s="991">
        <v>1</v>
      </c>
      <c r="D26" s="674">
        <f>+E26-A25</f>
        <v>0.19097222222222221</v>
      </c>
      <c r="E26" s="858">
        <v>0.21180555555555555</v>
      </c>
      <c r="F26" s="777">
        <v>0.21875</v>
      </c>
      <c r="G26" s="777">
        <v>0.22430555555555556</v>
      </c>
      <c r="H26" s="777">
        <v>0.22777777777777777</v>
      </c>
      <c r="I26" s="777">
        <v>0.23194444444444445</v>
      </c>
      <c r="J26" s="777">
        <v>0.23680555555555557</v>
      </c>
      <c r="K26" s="777">
        <v>0.23958333333333334</v>
      </c>
      <c r="L26" s="777">
        <v>0.24305555555555555</v>
      </c>
      <c r="M26" s="777">
        <v>0.24583333333333332</v>
      </c>
      <c r="N26" s="777">
        <v>0.25138888888888888</v>
      </c>
      <c r="O26" s="777">
        <v>0.25763888888888886</v>
      </c>
      <c r="P26" s="777">
        <v>0.26111111111111107</v>
      </c>
      <c r="Q26" s="777">
        <v>0.26805555555555549</v>
      </c>
      <c r="R26" s="777">
        <v>0.27499999999999991</v>
      </c>
      <c r="S26" s="777">
        <v>0.28055555555555545</v>
      </c>
      <c r="T26" s="777">
        <v>0.28402777777777766</v>
      </c>
      <c r="U26" s="777">
        <v>0.28888888888888875</v>
      </c>
      <c r="V26" s="777">
        <v>0.29236111111111096</v>
      </c>
      <c r="W26" s="777">
        <v>0.29583333333333317</v>
      </c>
      <c r="X26" s="777">
        <v>0.29999999999999982</v>
      </c>
      <c r="Y26" s="1077">
        <v>0.30694444444444424</v>
      </c>
      <c r="Z26" s="654"/>
      <c r="AA26" s="167">
        <f>+AA24</f>
        <v>70.569999999999993</v>
      </c>
      <c r="AB26" s="80">
        <f>+Y26-E26</f>
        <v>9.513888888888869E-2</v>
      </c>
      <c r="AC26" s="33">
        <f t="shared" ref="AC26:AC39" si="1">60*$I$45/(AB26*60*24)</f>
        <v>30.906569343065755</v>
      </c>
      <c r="AD26" s="79"/>
    </row>
    <row r="27" spans="1:31" x14ac:dyDescent="0.25">
      <c r="B27" s="1769"/>
      <c r="C27" s="529">
        <v>2</v>
      </c>
      <c r="D27" s="656">
        <f>+E27-$A$25</f>
        <v>0.22916666666666666</v>
      </c>
      <c r="E27" s="273">
        <v>0.25</v>
      </c>
      <c r="F27" s="245">
        <v>0.25694444444444442</v>
      </c>
      <c r="G27" s="245">
        <v>0.26249999999999996</v>
      </c>
      <c r="H27" s="245">
        <v>0.26597222222222217</v>
      </c>
      <c r="I27" s="245">
        <v>0.27013888888888882</v>
      </c>
      <c r="J27" s="245">
        <v>0.27499999999999991</v>
      </c>
      <c r="K27" s="245">
        <v>0.27777777777777768</v>
      </c>
      <c r="L27" s="245">
        <v>0.28124999999999989</v>
      </c>
      <c r="M27" s="245">
        <v>0.2847222222222221</v>
      </c>
      <c r="N27" s="245">
        <v>0.29166666666666652</v>
      </c>
      <c r="O27" s="245">
        <v>0.29999999999999988</v>
      </c>
      <c r="P27" s="245">
        <v>0.30347222222222209</v>
      </c>
      <c r="Q27" s="245">
        <v>0.31180555555555545</v>
      </c>
      <c r="R27" s="245">
        <v>0.31874999999999987</v>
      </c>
      <c r="S27" s="245">
        <v>0.3243055555555554</v>
      </c>
      <c r="T27" s="245">
        <v>0.32777777777777761</v>
      </c>
      <c r="U27" s="245">
        <v>0.33263888888888871</v>
      </c>
      <c r="V27" s="245">
        <v>0.33611111111111092</v>
      </c>
      <c r="W27" s="245">
        <v>0.33958333333333313</v>
      </c>
      <c r="X27" s="245">
        <v>0.34374999999999978</v>
      </c>
      <c r="Y27" s="1075">
        <v>0.3506944444444442</v>
      </c>
      <c r="Z27" s="655"/>
      <c r="AA27" s="170">
        <f>+AA24</f>
        <v>70.569999999999993</v>
      </c>
      <c r="AB27" s="38">
        <f t="shared" ref="AB27:AB34" si="2">+Y27-E27</f>
        <v>0.1006944444444442</v>
      </c>
      <c r="AC27" s="37">
        <f t="shared" si="1"/>
        <v>29.201379310344894</v>
      </c>
      <c r="AD27" s="38">
        <f>+E27-E26</f>
        <v>3.8194444444444448E-2</v>
      </c>
      <c r="AE27" s="54"/>
    </row>
    <row r="28" spans="1:31" x14ac:dyDescent="0.25">
      <c r="B28" s="1769"/>
      <c r="C28" s="529">
        <v>3</v>
      </c>
      <c r="D28" s="656">
        <f t="shared" ref="D28" si="3">+E28-$A$25</f>
        <v>0.31250000000000006</v>
      </c>
      <c r="E28" s="273">
        <v>0.33333333333333337</v>
      </c>
      <c r="F28" s="245">
        <v>0.34027777777777779</v>
      </c>
      <c r="G28" s="245">
        <v>0.34583333333333333</v>
      </c>
      <c r="H28" s="245">
        <v>0.34930555555555554</v>
      </c>
      <c r="I28" s="245">
        <v>0.35347222222222219</v>
      </c>
      <c r="J28" s="245">
        <v>0.35833333333333328</v>
      </c>
      <c r="K28" s="245">
        <v>0.36111111111111105</v>
      </c>
      <c r="L28" s="245">
        <v>0.36458333333333326</v>
      </c>
      <c r="M28" s="245">
        <v>0.36805555555555547</v>
      </c>
      <c r="N28" s="245">
        <v>0.37499999999999989</v>
      </c>
      <c r="O28" s="245">
        <v>0.38333333333333325</v>
      </c>
      <c r="P28" s="245">
        <v>0.38680555555555546</v>
      </c>
      <c r="Q28" s="245">
        <v>0.39513888888888882</v>
      </c>
      <c r="R28" s="245">
        <v>0.40208333333333324</v>
      </c>
      <c r="S28" s="245">
        <v>0.40763888888888877</v>
      </c>
      <c r="T28" s="245">
        <v>0.41111111111111098</v>
      </c>
      <c r="U28" s="245">
        <v>0.41597222222222208</v>
      </c>
      <c r="V28" s="245">
        <v>0.41944444444444429</v>
      </c>
      <c r="W28" s="245">
        <v>0.4229166666666665</v>
      </c>
      <c r="X28" s="245">
        <v>0.42708333333333315</v>
      </c>
      <c r="Y28" s="1075">
        <v>0.43402777777777757</v>
      </c>
      <c r="Z28" s="655"/>
      <c r="AA28" s="170">
        <f>+AA24</f>
        <v>70.569999999999993</v>
      </c>
      <c r="AB28" s="38">
        <f t="shared" si="2"/>
        <v>0.1006944444444442</v>
      </c>
      <c r="AC28" s="37">
        <f t="shared" si="1"/>
        <v>29.201379310344894</v>
      </c>
      <c r="AD28" s="38">
        <f t="shared" ref="AD28:AD34" si="4">+E28-E27</f>
        <v>8.333333333333337E-2</v>
      </c>
      <c r="AE28" s="54"/>
    </row>
    <row r="29" spans="1:31" x14ac:dyDescent="0.25">
      <c r="B29" s="1769"/>
      <c r="C29" s="529">
        <v>4</v>
      </c>
      <c r="D29" s="657"/>
      <c r="E29" s="273">
        <v>0.37500000000000006</v>
      </c>
      <c r="F29" s="245">
        <v>0.38194444444444448</v>
      </c>
      <c r="G29" s="245">
        <v>0.38750000000000001</v>
      </c>
      <c r="H29" s="245">
        <v>0.39097222222222222</v>
      </c>
      <c r="I29" s="245">
        <v>0.39513888888888887</v>
      </c>
      <c r="J29" s="245">
        <v>0.39999999999999997</v>
      </c>
      <c r="K29" s="245">
        <v>0.40277777777777773</v>
      </c>
      <c r="L29" s="245">
        <v>0.40624999999999994</v>
      </c>
      <c r="M29" s="245">
        <v>0.40972222222222215</v>
      </c>
      <c r="N29" s="245">
        <v>0.41666666666666657</v>
      </c>
      <c r="O29" s="245">
        <v>0.42499999999999993</v>
      </c>
      <c r="P29" s="245">
        <v>0.42847222222222214</v>
      </c>
      <c r="Q29" s="245">
        <v>0.4368055555555555</v>
      </c>
      <c r="R29" s="245">
        <v>0.44374999999999992</v>
      </c>
      <c r="S29" s="245">
        <v>0.44930555555555546</v>
      </c>
      <c r="T29" s="245">
        <v>0.45277777777777767</v>
      </c>
      <c r="U29" s="245">
        <v>0.45763888888888876</v>
      </c>
      <c r="V29" s="245">
        <v>0.46111111111111097</v>
      </c>
      <c r="W29" s="245">
        <v>0.46458333333333318</v>
      </c>
      <c r="X29" s="245">
        <v>0.46874999999999983</v>
      </c>
      <c r="Y29" s="1075">
        <v>0.47569444444444425</v>
      </c>
      <c r="Z29" s="655"/>
      <c r="AA29" s="170">
        <f>+AA24</f>
        <v>70.569999999999993</v>
      </c>
      <c r="AB29" s="38">
        <f t="shared" si="2"/>
        <v>0.1006944444444442</v>
      </c>
      <c r="AC29" s="37">
        <f t="shared" si="1"/>
        <v>29.201379310344894</v>
      </c>
      <c r="AD29" s="38">
        <f t="shared" si="4"/>
        <v>4.1666666666666685E-2</v>
      </c>
      <c r="AE29" s="54"/>
    </row>
    <row r="30" spans="1:31" x14ac:dyDescent="0.25">
      <c r="B30" s="1769"/>
      <c r="C30" s="529">
        <v>5</v>
      </c>
      <c r="D30" s="658"/>
      <c r="E30" s="273">
        <v>0.41666666666666674</v>
      </c>
      <c r="F30" s="245">
        <v>0.42361111111111116</v>
      </c>
      <c r="G30" s="245">
        <v>0.4291666666666667</v>
      </c>
      <c r="H30" s="245">
        <v>0.43263888888888891</v>
      </c>
      <c r="I30" s="245">
        <v>0.43680555555555556</v>
      </c>
      <c r="J30" s="245">
        <v>0.44166666666666665</v>
      </c>
      <c r="K30" s="245">
        <v>0.44444444444444442</v>
      </c>
      <c r="L30" s="245">
        <v>0.44791666666666663</v>
      </c>
      <c r="M30" s="245">
        <v>0.45138888888888884</v>
      </c>
      <c r="N30" s="245">
        <v>0.45833333333333326</v>
      </c>
      <c r="O30" s="245">
        <v>0.46666666666666662</v>
      </c>
      <c r="P30" s="245">
        <v>0.47013888888888883</v>
      </c>
      <c r="Q30" s="245">
        <v>0.47847222222222219</v>
      </c>
      <c r="R30" s="245">
        <v>0.48541666666666661</v>
      </c>
      <c r="S30" s="245">
        <v>0.49097222222222214</v>
      </c>
      <c r="T30" s="245">
        <v>0.49444444444444435</v>
      </c>
      <c r="U30" s="245">
        <v>0.49930555555555545</v>
      </c>
      <c r="V30" s="245">
        <v>0.50277777777777766</v>
      </c>
      <c r="W30" s="245">
        <v>0.50624999999999987</v>
      </c>
      <c r="X30" s="245">
        <v>0.51041666666666652</v>
      </c>
      <c r="Y30" s="1075">
        <v>0.51736111111111094</v>
      </c>
      <c r="Z30" s="655"/>
      <c r="AA30" s="170">
        <f t="shared" ref="AA30:AA39" si="5">+AA27</f>
        <v>70.569999999999993</v>
      </c>
      <c r="AB30" s="38">
        <f t="shared" si="2"/>
        <v>0.1006944444444442</v>
      </c>
      <c r="AC30" s="37">
        <f t="shared" si="1"/>
        <v>29.201379310344894</v>
      </c>
      <c r="AD30" s="38">
        <f t="shared" si="4"/>
        <v>4.1666666666666685E-2</v>
      </c>
      <c r="AE30" s="54"/>
    </row>
    <row r="31" spans="1:31" x14ac:dyDescent="0.25">
      <c r="B31" s="1769"/>
      <c r="C31" s="529">
        <v>6</v>
      </c>
      <c r="D31" s="658"/>
      <c r="E31" s="273">
        <v>0.45833333333333343</v>
      </c>
      <c r="F31" s="245">
        <v>0.46527777777777785</v>
      </c>
      <c r="G31" s="245">
        <v>0.47083333333333338</v>
      </c>
      <c r="H31" s="245">
        <v>0.47430555555555559</v>
      </c>
      <c r="I31" s="245">
        <v>0.47847222222222224</v>
      </c>
      <c r="J31" s="245">
        <v>0.48333333333333334</v>
      </c>
      <c r="K31" s="245">
        <v>0.4861111111111111</v>
      </c>
      <c r="L31" s="245">
        <v>0.48958333333333331</v>
      </c>
      <c r="M31" s="245">
        <v>0.49305555555555552</v>
      </c>
      <c r="N31" s="245">
        <v>0.49999999999999994</v>
      </c>
      <c r="O31" s="245">
        <v>0.5083333333333333</v>
      </c>
      <c r="P31" s="245">
        <v>0.51180555555555551</v>
      </c>
      <c r="Q31" s="245">
        <v>0.52013888888888882</v>
      </c>
      <c r="R31" s="245">
        <v>0.52708333333333324</v>
      </c>
      <c r="S31" s="245">
        <v>0.53263888888888877</v>
      </c>
      <c r="T31" s="245">
        <v>0.53611111111111098</v>
      </c>
      <c r="U31" s="245">
        <v>0.54097222222222208</v>
      </c>
      <c r="V31" s="245">
        <v>0.54444444444444429</v>
      </c>
      <c r="W31" s="245">
        <v>0.5479166666666665</v>
      </c>
      <c r="X31" s="245">
        <v>0.55208333333333315</v>
      </c>
      <c r="Y31" s="1075">
        <v>0.55902777777777757</v>
      </c>
      <c r="Z31" s="655"/>
      <c r="AA31" s="170">
        <f t="shared" si="5"/>
        <v>70.569999999999993</v>
      </c>
      <c r="AB31" s="38">
        <f t="shared" si="2"/>
        <v>0.10069444444444414</v>
      </c>
      <c r="AC31" s="37">
        <f t="shared" si="1"/>
        <v>29.201379310344919</v>
      </c>
      <c r="AD31" s="38">
        <f t="shared" si="4"/>
        <v>4.1666666666666685E-2</v>
      </c>
      <c r="AE31" s="54"/>
    </row>
    <row r="32" spans="1:31" x14ac:dyDescent="0.25">
      <c r="B32" s="1769"/>
      <c r="C32" s="529">
        <v>7</v>
      </c>
      <c r="D32" s="658"/>
      <c r="E32" s="273">
        <v>0.54166666666666674</v>
      </c>
      <c r="F32" s="245">
        <v>0.54861111111111116</v>
      </c>
      <c r="G32" s="245">
        <v>0.5541666666666667</v>
      </c>
      <c r="H32" s="245">
        <v>0.55763888888888891</v>
      </c>
      <c r="I32" s="245">
        <v>0.56180555555555556</v>
      </c>
      <c r="J32" s="245">
        <v>0.56666666666666665</v>
      </c>
      <c r="K32" s="245">
        <v>0.56944444444444442</v>
      </c>
      <c r="L32" s="245">
        <v>0.57291666666666663</v>
      </c>
      <c r="M32" s="245">
        <v>0.57638888888888884</v>
      </c>
      <c r="N32" s="245">
        <v>0.58333333333333326</v>
      </c>
      <c r="O32" s="245">
        <v>0.59166666666666656</v>
      </c>
      <c r="P32" s="245">
        <v>0.59513888888888877</v>
      </c>
      <c r="Q32" s="245">
        <v>0.60347222222222208</v>
      </c>
      <c r="R32" s="245">
        <v>0.6104166666666665</v>
      </c>
      <c r="S32" s="245">
        <v>0.61597222222222203</v>
      </c>
      <c r="T32" s="245">
        <v>0.61944444444444424</v>
      </c>
      <c r="U32" s="245">
        <v>0.62430555555555534</v>
      </c>
      <c r="V32" s="245">
        <v>0.62777777777777755</v>
      </c>
      <c r="W32" s="245">
        <v>0.63124999999999976</v>
      </c>
      <c r="X32" s="245">
        <v>0.63541666666666641</v>
      </c>
      <c r="Y32" s="1075">
        <v>0.64236111111111083</v>
      </c>
      <c r="Z32" s="655"/>
      <c r="AA32" s="170">
        <f t="shared" si="5"/>
        <v>70.569999999999993</v>
      </c>
      <c r="AB32" s="38">
        <f t="shared" si="2"/>
        <v>0.10069444444444409</v>
      </c>
      <c r="AC32" s="37">
        <f t="shared" si="1"/>
        <v>29.20137931034493</v>
      </c>
      <c r="AD32" s="38">
        <f t="shared" si="4"/>
        <v>8.3333333333333315E-2</v>
      </c>
      <c r="AE32" s="54"/>
    </row>
    <row r="33" spans="2:31" x14ac:dyDescent="0.25">
      <c r="B33" s="1769"/>
      <c r="C33" s="529">
        <v>8</v>
      </c>
      <c r="D33" s="658"/>
      <c r="E33" s="273">
        <v>0.58333333333333337</v>
      </c>
      <c r="F33" s="245">
        <v>0.59027777777777779</v>
      </c>
      <c r="G33" s="245">
        <v>0.59583333333333333</v>
      </c>
      <c r="H33" s="245">
        <v>0.59930555555555554</v>
      </c>
      <c r="I33" s="245">
        <v>0.60347222222222219</v>
      </c>
      <c r="J33" s="245">
        <v>0.60833333333333328</v>
      </c>
      <c r="K33" s="245">
        <v>0.61111111111111105</v>
      </c>
      <c r="L33" s="245">
        <v>0.61458333333333326</v>
      </c>
      <c r="M33" s="245">
        <v>0.61805555555555547</v>
      </c>
      <c r="N33" s="245">
        <v>0.62499999999999989</v>
      </c>
      <c r="O33" s="245">
        <v>0.63333333333333319</v>
      </c>
      <c r="P33" s="245">
        <v>0.6368055555555554</v>
      </c>
      <c r="Q33" s="245">
        <v>0.64513888888888871</v>
      </c>
      <c r="R33" s="245">
        <v>0.65208333333333313</v>
      </c>
      <c r="S33" s="245">
        <v>0.65763888888888866</v>
      </c>
      <c r="T33" s="245">
        <v>0.66111111111111087</v>
      </c>
      <c r="U33" s="245">
        <v>0.66597222222222197</v>
      </c>
      <c r="V33" s="245">
        <v>0.66944444444444418</v>
      </c>
      <c r="W33" s="245">
        <v>0.67291666666666639</v>
      </c>
      <c r="X33" s="245">
        <v>0.67708333333333304</v>
      </c>
      <c r="Y33" s="1075">
        <v>0.68402777777777746</v>
      </c>
      <c r="Z33" s="655"/>
      <c r="AA33" s="170">
        <f t="shared" si="5"/>
        <v>70.569999999999993</v>
      </c>
      <c r="AB33" s="38">
        <f t="shared" si="2"/>
        <v>0.10069444444444409</v>
      </c>
      <c r="AC33" s="37">
        <f t="shared" si="1"/>
        <v>29.20137931034493</v>
      </c>
      <c r="AD33" s="38">
        <f t="shared" si="4"/>
        <v>4.166666666666663E-2</v>
      </c>
      <c r="AE33" s="54"/>
    </row>
    <row r="34" spans="2:31" x14ac:dyDescent="0.25">
      <c r="B34" s="1769"/>
      <c r="C34" s="529">
        <v>9</v>
      </c>
      <c r="D34" s="658"/>
      <c r="E34" s="273">
        <v>0.625</v>
      </c>
      <c r="F34" s="245">
        <v>0.63194444444444442</v>
      </c>
      <c r="G34" s="245">
        <v>0.63749999999999996</v>
      </c>
      <c r="H34" s="245">
        <v>0.64097222222222217</v>
      </c>
      <c r="I34" s="245">
        <v>0.64513888888888882</v>
      </c>
      <c r="J34" s="245">
        <v>0.64999999999999991</v>
      </c>
      <c r="K34" s="245">
        <v>0.65277777777777768</v>
      </c>
      <c r="L34" s="245">
        <v>0.65624999999999989</v>
      </c>
      <c r="M34" s="245">
        <v>0.6597222222222221</v>
      </c>
      <c r="N34" s="245">
        <v>0.66666666666666652</v>
      </c>
      <c r="O34" s="245">
        <v>0.67499999999999982</v>
      </c>
      <c r="P34" s="245">
        <v>0.67847222222222203</v>
      </c>
      <c r="Q34" s="245">
        <v>0.68680555555555534</v>
      </c>
      <c r="R34" s="245">
        <v>0.69374999999999976</v>
      </c>
      <c r="S34" s="245">
        <v>0.69930555555555529</v>
      </c>
      <c r="T34" s="245">
        <v>0.7027777777777775</v>
      </c>
      <c r="U34" s="245">
        <v>0.7076388888888886</v>
      </c>
      <c r="V34" s="245">
        <v>0.71111111111111081</v>
      </c>
      <c r="W34" s="245">
        <v>0.71458333333333302</v>
      </c>
      <c r="X34" s="245">
        <v>0.71874999999999967</v>
      </c>
      <c r="Y34" s="1075">
        <v>0.72569444444444409</v>
      </c>
      <c r="Z34" s="655"/>
      <c r="AA34" s="170">
        <f t="shared" si="5"/>
        <v>70.569999999999993</v>
      </c>
      <c r="AB34" s="38">
        <f t="shared" si="2"/>
        <v>0.10069444444444409</v>
      </c>
      <c r="AC34" s="37">
        <f t="shared" si="1"/>
        <v>29.20137931034493</v>
      </c>
      <c r="AD34" s="38">
        <f t="shared" si="4"/>
        <v>4.166666666666663E-2</v>
      </c>
      <c r="AE34" s="54"/>
    </row>
    <row r="35" spans="2:31" x14ac:dyDescent="0.25">
      <c r="B35" s="1769"/>
      <c r="C35" s="529">
        <v>10</v>
      </c>
      <c r="D35" s="658"/>
      <c r="E35" s="273">
        <v>0.66666666666666663</v>
      </c>
      <c r="F35" s="245">
        <v>0.67361111111111105</v>
      </c>
      <c r="G35" s="245">
        <v>0.67916666666666659</v>
      </c>
      <c r="H35" s="245">
        <v>0.6826388888888888</v>
      </c>
      <c r="I35" s="245">
        <v>0.68680555555555545</v>
      </c>
      <c r="J35" s="245">
        <v>0.69166666666666654</v>
      </c>
      <c r="K35" s="245">
        <v>0.69444444444444431</v>
      </c>
      <c r="L35" s="245">
        <v>0.69791666666666652</v>
      </c>
      <c r="M35" s="245">
        <v>0.70138888888888873</v>
      </c>
      <c r="N35" s="245">
        <v>0.70833333333333315</v>
      </c>
      <c r="O35" s="245">
        <v>0.71666666666666645</v>
      </c>
      <c r="P35" s="245">
        <v>0.72013888888888866</v>
      </c>
      <c r="Q35" s="245">
        <v>0.72847222222222197</v>
      </c>
      <c r="R35" s="245">
        <v>0.73541666666666639</v>
      </c>
      <c r="S35" s="245">
        <v>0.74097222222222192</v>
      </c>
      <c r="T35" s="245">
        <v>0.74444444444444413</v>
      </c>
      <c r="U35" s="245">
        <v>0.74930555555555522</v>
      </c>
      <c r="V35" s="245">
        <v>0.75277777777777743</v>
      </c>
      <c r="W35" s="245">
        <v>0.75624999999999964</v>
      </c>
      <c r="X35" s="245">
        <v>0.7604166666666663</v>
      </c>
      <c r="Y35" s="1075">
        <v>0.76736111111111072</v>
      </c>
      <c r="Z35" s="655"/>
      <c r="AA35" s="170">
        <f t="shared" si="5"/>
        <v>70.569999999999993</v>
      </c>
      <c r="AB35" s="38">
        <f t="shared" ref="AB35:AB39" si="6">+Y35-E35</f>
        <v>0.10069444444444409</v>
      </c>
      <c r="AC35" s="37">
        <f t="shared" si="1"/>
        <v>29.20137931034493</v>
      </c>
      <c r="AD35" s="38">
        <f t="shared" ref="AD35:AD39" si="7">+E35-E34</f>
        <v>4.166666666666663E-2</v>
      </c>
      <c r="AE35" s="54"/>
    </row>
    <row r="36" spans="2:31" x14ac:dyDescent="0.25">
      <c r="B36" s="1769"/>
      <c r="C36" s="529">
        <v>11</v>
      </c>
      <c r="D36" s="658"/>
      <c r="E36" s="273">
        <v>0.74999999999999989</v>
      </c>
      <c r="F36" s="245">
        <v>0.75694444444444431</v>
      </c>
      <c r="G36" s="245">
        <v>0.76249999999999984</v>
      </c>
      <c r="H36" s="245">
        <v>0.76597222222222205</v>
      </c>
      <c r="I36" s="245">
        <v>0.77013888888888871</v>
      </c>
      <c r="J36" s="245">
        <v>0.7749999999999998</v>
      </c>
      <c r="K36" s="245">
        <v>0.77777777777777757</v>
      </c>
      <c r="L36" s="245">
        <v>0.78124999999999978</v>
      </c>
      <c r="M36" s="245">
        <v>0.78472222222222199</v>
      </c>
      <c r="N36" s="245">
        <v>0.79166666666666641</v>
      </c>
      <c r="O36" s="245">
        <v>0.79999999999999971</v>
      </c>
      <c r="P36" s="245">
        <v>0.80347222222222192</v>
      </c>
      <c r="Q36" s="245">
        <v>0.81180555555555522</v>
      </c>
      <c r="R36" s="245">
        <v>0.81874999999999964</v>
      </c>
      <c r="S36" s="245">
        <v>0.82430555555555518</v>
      </c>
      <c r="T36" s="245">
        <v>0.82777777777777739</v>
      </c>
      <c r="U36" s="245">
        <v>0.83263888888888848</v>
      </c>
      <c r="V36" s="245">
        <v>0.83611111111111069</v>
      </c>
      <c r="W36" s="245">
        <v>0.8395833333333329</v>
      </c>
      <c r="X36" s="245">
        <v>0.84374999999999956</v>
      </c>
      <c r="Y36" s="1075">
        <v>0.85069444444444398</v>
      </c>
      <c r="Z36" s="655"/>
      <c r="AA36" s="170">
        <f t="shared" si="5"/>
        <v>70.569999999999993</v>
      </c>
      <c r="AB36" s="38">
        <f t="shared" si="6"/>
        <v>0.10069444444444409</v>
      </c>
      <c r="AC36" s="37">
        <f t="shared" si="1"/>
        <v>29.20137931034493</v>
      </c>
      <c r="AD36" s="38">
        <f t="shared" si="7"/>
        <v>8.3333333333333259E-2</v>
      </c>
      <c r="AE36" s="54"/>
    </row>
    <row r="37" spans="2:31" x14ac:dyDescent="0.25">
      <c r="B37" s="1769"/>
      <c r="C37" s="529">
        <v>12</v>
      </c>
      <c r="D37" s="658"/>
      <c r="E37" s="273">
        <v>0.83333333333333315</v>
      </c>
      <c r="F37" s="245">
        <v>0.84027777777777757</v>
      </c>
      <c r="G37" s="245">
        <v>0.8458333333333331</v>
      </c>
      <c r="H37" s="245">
        <v>0.84930555555555531</v>
      </c>
      <c r="I37" s="245">
        <v>0.85347222222222197</v>
      </c>
      <c r="J37" s="245">
        <v>0.85833333333333306</v>
      </c>
      <c r="K37" s="245">
        <v>0.86111111111111083</v>
      </c>
      <c r="L37" s="245">
        <v>0.86458333333333304</v>
      </c>
      <c r="M37" s="245">
        <v>0.86805555555555525</v>
      </c>
      <c r="N37" s="245">
        <v>0.87499999999999967</v>
      </c>
      <c r="O37" s="245">
        <v>0.88333333333333297</v>
      </c>
      <c r="P37" s="245">
        <v>0.88680555555555518</v>
      </c>
      <c r="Q37" s="245">
        <v>0.89513888888888848</v>
      </c>
      <c r="R37" s="245">
        <v>0.9020833333333329</v>
      </c>
      <c r="S37" s="245">
        <v>0.90763888888888844</v>
      </c>
      <c r="T37" s="245">
        <v>0.91111111111111065</v>
      </c>
      <c r="U37" s="245">
        <v>0.91597222222222174</v>
      </c>
      <c r="V37" s="245">
        <v>0.91944444444444395</v>
      </c>
      <c r="W37" s="245">
        <v>0.92291666666666616</v>
      </c>
      <c r="X37" s="245">
        <v>0.92708333333333282</v>
      </c>
      <c r="Y37" s="1075">
        <v>0.93402777777777724</v>
      </c>
      <c r="Z37" s="655"/>
      <c r="AA37" s="170">
        <f t="shared" si="5"/>
        <v>70.569999999999993</v>
      </c>
      <c r="AB37" s="38">
        <f t="shared" si="6"/>
        <v>0.10069444444444409</v>
      </c>
      <c r="AC37" s="37">
        <f t="shared" si="1"/>
        <v>29.20137931034493</v>
      </c>
      <c r="AD37" s="38">
        <f t="shared" si="7"/>
        <v>8.3333333333333259E-2</v>
      </c>
      <c r="AE37" s="54"/>
    </row>
    <row r="38" spans="2:31" ht="15.75" thickBot="1" x14ac:dyDescent="0.3">
      <c r="B38" s="1769"/>
      <c r="C38" s="1250">
        <v>13</v>
      </c>
      <c r="D38" s="1251"/>
      <c r="E38" s="861">
        <v>0.87430555555555556</v>
      </c>
      <c r="F38" s="776">
        <v>0.88124999999999998</v>
      </c>
      <c r="G38" s="776">
        <v>0.88680555555555551</v>
      </c>
      <c r="H38" s="776">
        <v>0.89027777777777772</v>
      </c>
      <c r="I38" s="776">
        <v>0.89444444444444438</v>
      </c>
      <c r="J38" s="776">
        <v>0.89930555555555547</v>
      </c>
      <c r="K38" s="776">
        <v>0.90208333333333324</v>
      </c>
      <c r="L38" s="776">
        <v>0.90555555555555545</v>
      </c>
      <c r="M38" s="776">
        <v>0.90833333333333321</v>
      </c>
      <c r="N38" s="776">
        <v>0.91388888888888875</v>
      </c>
      <c r="O38" s="776">
        <v>0.92013888888888873</v>
      </c>
      <c r="P38" s="776">
        <v>0.92361111111111094</v>
      </c>
      <c r="Q38" s="776">
        <v>0.93055555555555536</v>
      </c>
      <c r="R38" s="776">
        <v>0.93749999999999978</v>
      </c>
      <c r="S38" s="776">
        <v>0.94305555555555531</v>
      </c>
      <c r="T38" s="776">
        <v>0.94652777777777752</v>
      </c>
      <c r="U38" s="776">
        <v>0.95138888888888862</v>
      </c>
      <c r="V38" s="776">
        <v>0.95486111111111083</v>
      </c>
      <c r="W38" s="776">
        <v>0.95833333333333304</v>
      </c>
      <c r="X38" s="776">
        <v>0.96249999999999969</v>
      </c>
      <c r="Y38" s="1076">
        <v>0.96944444444444411</v>
      </c>
      <c r="Z38" s="1254"/>
      <c r="AA38" s="175">
        <f t="shared" si="5"/>
        <v>70.569999999999993</v>
      </c>
      <c r="AB38" s="42">
        <f t="shared" si="6"/>
        <v>9.5138888888888551E-2</v>
      </c>
      <c r="AC38" s="41">
        <f t="shared" si="1"/>
        <v>30.906569343065808</v>
      </c>
      <c r="AD38" s="42">
        <f t="shared" si="7"/>
        <v>4.097222222222241E-2</v>
      </c>
      <c r="AE38" s="54"/>
    </row>
    <row r="39" spans="2:31" ht="15.75" thickBot="1" x14ac:dyDescent="0.3">
      <c r="B39" s="1770"/>
      <c r="C39" s="1008">
        <v>14</v>
      </c>
      <c r="D39" s="1252"/>
      <c r="E39" s="462">
        <v>0.93055555555555547</v>
      </c>
      <c r="F39" s="804">
        <v>0.93749999999999989</v>
      </c>
      <c r="G39" s="804">
        <v>0.94305555555555542</v>
      </c>
      <c r="H39" s="804">
        <v>0.94652777777777763</v>
      </c>
      <c r="I39" s="804">
        <v>0.95069444444444429</v>
      </c>
      <c r="J39" s="804">
        <v>0.95555555555555538</v>
      </c>
      <c r="K39" s="804">
        <v>0.95833333333333315</v>
      </c>
      <c r="L39" s="804">
        <v>0.96180555555555536</v>
      </c>
      <c r="M39" s="804">
        <v>0.96458333333333313</v>
      </c>
      <c r="N39" s="804">
        <v>0.97013888888888866</v>
      </c>
      <c r="O39" s="804">
        <v>0.97638888888888864</v>
      </c>
      <c r="P39" s="804">
        <v>0.97986111111111085</v>
      </c>
      <c r="Q39" s="804">
        <v>0.98680555555555527</v>
      </c>
      <c r="R39" s="804">
        <v>0.99374999999999969</v>
      </c>
      <c r="S39" s="804">
        <v>0.99930555555555522</v>
      </c>
      <c r="T39" s="804">
        <v>1.0027777777777775</v>
      </c>
      <c r="U39" s="804">
        <v>1.0076388888888888</v>
      </c>
      <c r="V39" s="804">
        <v>1.0111111111111111</v>
      </c>
      <c r="W39" s="804">
        <v>1.0145833333333334</v>
      </c>
      <c r="X39" s="1253">
        <v>1.01875</v>
      </c>
      <c r="Y39" s="1255">
        <v>1.0256944444444445</v>
      </c>
      <c r="Z39" s="1256"/>
      <c r="AA39" s="394">
        <f t="shared" si="5"/>
        <v>70.569999999999993</v>
      </c>
      <c r="AB39" s="300">
        <f t="shared" si="6"/>
        <v>9.5138888888888995E-2</v>
      </c>
      <c r="AC39" s="299">
        <f t="shared" si="1"/>
        <v>30.906569343065659</v>
      </c>
      <c r="AD39" s="300">
        <f t="shared" si="7"/>
        <v>5.6249999999999911E-2</v>
      </c>
      <c r="AE39" s="54"/>
    </row>
    <row r="40" spans="2:31" x14ac:dyDescent="0.25">
      <c r="B40" s="54"/>
    </row>
    <row r="42" spans="2:31" x14ac:dyDescent="0.25">
      <c r="C42" s="21" t="s">
        <v>31</v>
      </c>
      <c r="D42" s="21"/>
      <c r="E42" s="22"/>
      <c r="F42" s="22"/>
      <c r="G42" s="23"/>
      <c r="H42" s="23"/>
      <c r="I42" s="24">
        <v>13</v>
      </c>
      <c r="J42" s="22"/>
    </row>
    <row r="43" spans="2:31" x14ac:dyDescent="0.25">
      <c r="C43" s="21" t="s">
        <v>32</v>
      </c>
      <c r="D43" s="21"/>
      <c r="E43" s="22"/>
      <c r="F43" s="22"/>
      <c r="G43" s="23"/>
      <c r="H43" s="23"/>
      <c r="I43" s="24">
        <v>1</v>
      </c>
      <c r="J43" s="22"/>
    </row>
    <row r="44" spans="2:31" x14ac:dyDescent="0.25">
      <c r="C44" s="21" t="s">
        <v>33</v>
      </c>
      <c r="D44" s="21"/>
      <c r="E44" s="22"/>
      <c r="F44" s="22"/>
      <c r="G44" s="23"/>
      <c r="H44" s="23"/>
      <c r="I44" s="24">
        <v>14</v>
      </c>
      <c r="J44" s="22"/>
    </row>
    <row r="45" spans="2:31" x14ac:dyDescent="0.25">
      <c r="C45" s="21" t="s">
        <v>34</v>
      </c>
      <c r="D45" s="21"/>
      <c r="E45" s="22"/>
      <c r="F45" s="22"/>
      <c r="G45" s="23"/>
      <c r="H45" s="23"/>
      <c r="I45" s="25">
        <f>+AA24</f>
        <v>70.569999999999993</v>
      </c>
      <c r="K45" s="22" t="s">
        <v>35</v>
      </c>
    </row>
    <row r="46" spans="2:31" x14ac:dyDescent="0.25">
      <c r="C46" s="26" t="s">
        <v>36</v>
      </c>
      <c r="D46" s="26"/>
      <c r="E46" s="27"/>
      <c r="F46" s="7"/>
      <c r="G46" s="7"/>
      <c r="H46" s="7"/>
      <c r="I46" s="25">
        <v>66</v>
      </c>
      <c r="K46" s="22" t="s">
        <v>35</v>
      </c>
    </row>
    <row r="47" spans="2:31" x14ac:dyDescent="0.25">
      <c r="E47" s="54"/>
    </row>
  </sheetData>
  <mergeCells count="13">
    <mergeCell ref="B14:AD17"/>
    <mergeCell ref="B24:D24"/>
    <mergeCell ref="B25:AD25"/>
    <mergeCell ref="B26:B39"/>
    <mergeCell ref="B21:C21"/>
    <mergeCell ref="D21:W21"/>
    <mergeCell ref="X21:Y21"/>
    <mergeCell ref="AA21:AA23"/>
    <mergeCell ref="AB21:AB24"/>
    <mergeCell ref="AC21:AC24"/>
    <mergeCell ref="AD21:AD24"/>
    <mergeCell ref="B22:D22"/>
    <mergeCell ref="B23:D23"/>
  </mergeCells>
  <printOptions horizontalCentered="1" verticalCentered="1"/>
  <pageMargins left="0" right="0" top="0" bottom="0" header="0" footer="0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4:AA87"/>
  <sheetViews>
    <sheetView view="pageBreakPreview" topLeftCell="E16" zoomScale="70" zoomScaleNormal="60" zoomScaleSheetLayoutView="70" workbookViewId="0">
      <selection activeCell="Q37" sqref="Q37"/>
    </sheetView>
  </sheetViews>
  <sheetFormatPr baseColWidth="10" defaultRowHeight="15" x14ac:dyDescent="0.25"/>
  <cols>
    <col min="1" max="16384" width="11.42578125" style="74"/>
  </cols>
  <sheetData>
    <row r="4" spans="2:26" x14ac:dyDescent="0.25">
      <c r="B4" s="5" t="s">
        <v>0</v>
      </c>
      <c r="C4" s="7"/>
      <c r="D4" s="7"/>
      <c r="E4" s="7"/>
      <c r="F4" s="7"/>
      <c r="G4" s="5" t="s">
        <v>1</v>
      </c>
      <c r="H4" s="7"/>
      <c r="I4" s="7"/>
      <c r="J4" s="7"/>
      <c r="K4" s="7"/>
      <c r="L4" s="7"/>
    </row>
    <row r="5" spans="2:26" x14ac:dyDescent="0.25">
      <c r="B5" s="8"/>
      <c r="C5" s="7"/>
      <c r="D5" s="7"/>
      <c r="E5" s="7"/>
      <c r="F5" s="7"/>
      <c r="G5" s="5"/>
      <c r="H5" s="7"/>
      <c r="I5" s="7"/>
      <c r="J5" s="7"/>
      <c r="K5" s="7"/>
      <c r="L5" s="7"/>
    </row>
    <row r="6" spans="2:26" x14ac:dyDescent="0.25">
      <c r="B6" s="5" t="s">
        <v>2</v>
      </c>
      <c r="C6" s="7"/>
      <c r="D6" s="7"/>
      <c r="E6" s="7"/>
      <c r="F6" s="7"/>
      <c r="G6" s="5">
        <v>200</v>
      </c>
      <c r="H6" s="7"/>
      <c r="I6" s="7"/>
      <c r="J6" s="7"/>
      <c r="K6" s="7"/>
      <c r="L6" s="7"/>
    </row>
    <row r="7" spans="2:26" x14ac:dyDescent="0.25">
      <c r="B7" s="8"/>
      <c r="C7" s="7"/>
      <c r="D7" s="7"/>
      <c r="E7" s="7"/>
      <c r="F7" s="7"/>
      <c r="G7" s="5"/>
      <c r="H7" s="7"/>
      <c r="I7" s="7"/>
      <c r="J7" s="7"/>
      <c r="K7" s="7"/>
      <c r="L7" s="7"/>
    </row>
    <row r="8" spans="2:26" x14ac:dyDescent="0.25">
      <c r="B8" s="8" t="s">
        <v>3</v>
      </c>
      <c r="C8" s="7"/>
      <c r="D8" s="7"/>
      <c r="E8" s="7"/>
      <c r="G8" s="5" t="s">
        <v>403</v>
      </c>
      <c r="H8" s="7"/>
      <c r="I8" s="7"/>
      <c r="J8" s="7"/>
      <c r="K8" s="7"/>
      <c r="L8" s="7"/>
    </row>
    <row r="9" spans="2:26" x14ac:dyDescent="0.25">
      <c r="B9" s="8" t="s">
        <v>4</v>
      </c>
      <c r="C9" s="7"/>
      <c r="D9" s="7"/>
      <c r="E9" s="7"/>
      <c r="F9" s="7"/>
      <c r="G9" s="5" t="s">
        <v>39</v>
      </c>
      <c r="H9" s="7"/>
      <c r="I9" s="7"/>
      <c r="J9" s="7"/>
      <c r="K9" s="7"/>
      <c r="L9" s="7"/>
    </row>
    <row r="10" spans="2:26" x14ac:dyDescent="0.25">
      <c r="B10" s="8" t="s">
        <v>6</v>
      </c>
      <c r="C10" s="11"/>
      <c r="D10" s="11"/>
      <c r="E10" s="11"/>
      <c r="F10" s="7"/>
      <c r="G10" s="5">
        <v>201</v>
      </c>
      <c r="H10" s="7"/>
      <c r="I10" s="7"/>
      <c r="J10" s="7"/>
      <c r="K10" s="7"/>
      <c r="L10" s="7"/>
    </row>
    <row r="11" spans="2:26" x14ac:dyDescent="0.25">
      <c r="B11" s="8" t="s">
        <v>7</v>
      </c>
      <c r="C11" s="7"/>
      <c r="D11" s="7"/>
      <c r="E11" s="7"/>
      <c r="G11" s="5" t="s">
        <v>44</v>
      </c>
      <c r="H11" s="75"/>
      <c r="I11" s="7"/>
      <c r="J11" s="7"/>
      <c r="K11" s="7"/>
      <c r="L11" s="7"/>
    </row>
    <row r="12" spans="2:26" x14ac:dyDescent="0.25">
      <c r="B12" s="8" t="s">
        <v>9</v>
      </c>
      <c r="C12" s="7"/>
      <c r="D12" s="7"/>
      <c r="E12" s="7"/>
      <c r="F12" s="7"/>
      <c r="G12" s="5">
        <v>201</v>
      </c>
      <c r="H12" s="7"/>
      <c r="I12" s="7"/>
      <c r="J12" s="7"/>
      <c r="K12" s="7"/>
      <c r="L12" s="7"/>
    </row>
    <row r="13" spans="2:26" x14ac:dyDescent="0.25">
      <c r="B13" s="8" t="s">
        <v>10</v>
      </c>
      <c r="C13" s="11"/>
      <c r="D13" s="11"/>
      <c r="E13" s="11"/>
      <c r="F13" s="11"/>
      <c r="G13" s="5" t="s">
        <v>11</v>
      </c>
      <c r="H13" s="7"/>
      <c r="I13" s="7"/>
      <c r="J13" s="7"/>
      <c r="K13" s="7"/>
      <c r="L13" s="7"/>
    </row>
    <row r="14" spans="2:26" ht="15.75" thickBot="1" x14ac:dyDescent="0.3"/>
    <row r="15" spans="2:26" ht="15" customHeight="1" x14ac:dyDescent="0.25">
      <c r="B15" s="1555" t="s">
        <v>266</v>
      </c>
      <c r="C15" s="1556"/>
      <c r="D15" s="1556"/>
      <c r="E15" s="1556"/>
      <c r="F15" s="1556"/>
      <c r="G15" s="1556"/>
      <c r="H15" s="1556"/>
      <c r="I15" s="1556"/>
      <c r="J15" s="1556"/>
      <c r="K15" s="1556"/>
      <c r="L15" s="1556"/>
      <c r="M15" s="1556"/>
      <c r="N15" s="1556"/>
      <c r="O15" s="1556"/>
      <c r="P15" s="1556"/>
      <c r="Q15" s="1556"/>
      <c r="R15" s="1556"/>
      <c r="S15" s="1556"/>
      <c r="T15" s="1556"/>
      <c r="U15" s="1556"/>
      <c r="V15" s="1556"/>
      <c r="W15" s="1556"/>
      <c r="X15" s="1556"/>
      <c r="Y15" s="1556"/>
      <c r="Z15" s="1557"/>
    </row>
    <row r="16" spans="2:26" x14ac:dyDescent="0.25">
      <c r="B16" s="1558"/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60"/>
    </row>
    <row r="17" spans="2:27" x14ac:dyDescent="0.25">
      <c r="B17" s="1558"/>
      <c r="C17" s="1559"/>
      <c r="D17" s="1559"/>
      <c r="E17" s="1559"/>
      <c r="F17" s="1559"/>
      <c r="G17" s="1559"/>
      <c r="H17" s="1559"/>
      <c r="I17" s="1559"/>
      <c r="J17" s="1559"/>
      <c r="K17" s="1559"/>
      <c r="L17" s="1559"/>
      <c r="M17" s="1559"/>
      <c r="N17" s="1559"/>
      <c r="O17" s="1559"/>
      <c r="P17" s="1559"/>
      <c r="Q17" s="1559"/>
      <c r="R17" s="1559"/>
      <c r="S17" s="1559"/>
      <c r="T17" s="1559"/>
      <c r="U17" s="1559"/>
      <c r="V17" s="1559"/>
      <c r="W17" s="1559"/>
      <c r="X17" s="1559"/>
      <c r="Y17" s="1559"/>
      <c r="Z17" s="1560"/>
    </row>
    <row r="18" spans="2:27" ht="16.5" customHeight="1" thickBot="1" x14ac:dyDescent="0.3">
      <c r="B18" s="1561"/>
      <c r="C18" s="1562"/>
      <c r="D18" s="1562"/>
      <c r="E18" s="1562"/>
      <c r="F18" s="1562"/>
      <c r="G18" s="1562"/>
      <c r="H18" s="1562"/>
      <c r="I18" s="1562"/>
      <c r="J18" s="1562"/>
      <c r="K18" s="1562"/>
      <c r="L18" s="1562"/>
      <c r="M18" s="1562"/>
      <c r="N18" s="1562"/>
      <c r="O18" s="1562"/>
      <c r="P18" s="1562"/>
      <c r="Q18" s="1562"/>
      <c r="R18" s="1562"/>
      <c r="S18" s="1562"/>
      <c r="T18" s="1562"/>
      <c r="U18" s="1562"/>
      <c r="V18" s="1562"/>
      <c r="W18" s="1562"/>
      <c r="X18" s="1562"/>
      <c r="Y18" s="1562"/>
      <c r="Z18" s="1563"/>
    </row>
    <row r="19" spans="2:27" s="78" customFormat="1" x14ac:dyDescent="0.25">
      <c r="B19" s="76"/>
      <c r="C19" s="76"/>
      <c r="D19" s="76"/>
      <c r="E19" s="76"/>
      <c r="F19" s="874">
        <v>1.0416666666666657E-2</v>
      </c>
      <c r="G19" s="874">
        <v>4.8611111111111216E-3</v>
      </c>
      <c r="H19" s="874">
        <v>6.2500000000000056E-3</v>
      </c>
      <c r="I19" s="874">
        <v>2.7777777777777679E-3</v>
      </c>
      <c r="J19" s="874">
        <v>6.9444444444444475E-3</v>
      </c>
      <c r="K19" s="874">
        <v>1.1805555555555541E-2</v>
      </c>
      <c r="L19" s="874">
        <v>6.9444444444444475E-3</v>
      </c>
      <c r="M19" s="874">
        <v>3.4722222222222099E-3</v>
      </c>
      <c r="N19" s="874">
        <v>3.4722222222222099E-3</v>
      </c>
      <c r="O19" s="874">
        <v>2.0833333333333259E-3</v>
      </c>
      <c r="P19" s="874">
        <v>1.1805555555555569E-2</v>
      </c>
      <c r="Q19" s="874">
        <v>6.2500000000000056E-3</v>
      </c>
      <c r="R19" s="874">
        <v>4.1666666666666796E-3</v>
      </c>
      <c r="S19" s="874">
        <v>5.5555555555555358E-3</v>
      </c>
      <c r="T19" s="874">
        <v>4.8611111111110938E-3</v>
      </c>
      <c r="U19" s="874">
        <v>8.3333333333333592E-3</v>
      </c>
      <c r="V19" s="874"/>
      <c r="W19" s="77">
        <f>SUM(F19:U19)</f>
        <v>9.9999999999999978E-2</v>
      </c>
    </row>
    <row r="20" spans="2:27" s="78" customFormat="1" ht="15.75" thickBot="1" x14ac:dyDescent="0.3">
      <c r="B20" s="77">
        <v>1.1111111111111112E-2</v>
      </c>
      <c r="C20" s="77">
        <v>2.0833333333333332E-2</v>
      </c>
      <c r="D20" s="77"/>
      <c r="F20" s="874">
        <v>1.2500000000000011E-2</v>
      </c>
      <c r="G20" s="874">
        <v>4.8611111111110938E-3</v>
      </c>
      <c r="H20" s="874">
        <v>6.2499999999999778E-3</v>
      </c>
      <c r="I20" s="874">
        <v>2.7777777777777679E-3</v>
      </c>
      <c r="J20" s="874">
        <v>6.9444444444444753E-3</v>
      </c>
      <c r="K20" s="874">
        <v>1.1805555555555569E-2</v>
      </c>
      <c r="L20" s="874">
        <v>6.9444444444444198E-3</v>
      </c>
      <c r="M20" s="874">
        <v>3.4722222222222099E-3</v>
      </c>
      <c r="N20" s="874">
        <v>3.4722222222222099E-3</v>
      </c>
      <c r="O20" s="874">
        <v>2.0833333333333259E-3</v>
      </c>
      <c r="P20" s="874">
        <v>1.1805555555555569E-2</v>
      </c>
      <c r="Q20" s="874">
        <v>6.2500000000000333E-3</v>
      </c>
      <c r="R20" s="874">
        <v>4.1666666666666519E-3</v>
      </c>
      <c r="S20" s="874">
        <v>5.5555555555555358E-3</v>
      </c>
      <c r="T20" s="874">
        <v>4.8611111111110938E-3</v>
      </c>
      <c r="U20" s="874">
        <v>1.0416666666666685E-2</v>
      </c>
      <c r="V20" s="874"/>
      <c r="W20" s="77">
        <f>SUM(F20:U20)</f>
        <v>0.10416666666666663</v>
      </c>
    </row>
    <row r="21" spans="2:27" s="1" customFormat="1" ht="26.25" customHeight="1" thickBot="1" x14ac:dyDescent="0.3">
      <c r="B21" s="1515" t="s">
        <v>12</v>
      </c>
      <c r="C21" s="1549"/>
      <c r="D21" s="1549"/>
      <c r="E21" s="1516"/>
      <c r="F21" s="1508" t="s">
        <v>13</v>
      </c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10"/>
      <c r="U21" s="1508" t="s">
        <v>14</v>
      </c>
      <c r="V21" s="1509"/>
      <c r="W21" s="1510"/>
      <c r="X21" s="1517" t="s">
        <v>25</v>
      </c>
      <c r="Y21" s="1513" t="s">
        <v>26</v>
      </c>
      <c r="Z21" s="1513" t="s">
        <v>45</v>
      </c>
    </row>
    <row r="22" spans="2:27" s="1" customFormat="1" ht="70.5" customHeight="1" thickBot="1" x14ac:dyDescent="0.3">
      <c r="B22" s="1564" t="s">
        <v>15</v>
      </c>
      <c r="C22" s="1565"/>
      <c r="D22" s="1137"/>
      <c r="E22" s="898" t="s">
        <v>257</v>
      </c>
      <c r="F22" s="899" t="s">
        <v>349</v>
      </c>
      <c r="G22" s="899" t="s">
        <v>18</v>
      </c>
      <c r="H22" s="899" t="s">
        <v>346</v>
      </c>
      <c r="I22" s="899" t="s">
        <v>50</v>
      </c>
      <c r="J22" s="900" t="s">
        <v>21</v>
      </c>
      <c r="K22" s="899" t="s">
        <v>22</v>
      </c>
      <c r="L22" s="899" t="s">
        <v>347</v>
      </c>
      <c r="M22" s="899" t="s">
        <v>244</v>
      </c>
      <c r="N22" s="899" t="s">
        <v>22</v>
      </c>
      <c r="O22" s="899" t="s">
        <v>23</v>
      </c>
      <c r="P22" s="899" t="s">
        <v>348</v>
      </c>
      <c r="Q22" s="899" t="s">
        <v>50</v>
      </c>
      <c r="R22" s="899" t="s">
        <v>346</v>
      </c>
      <c r="S22" s="899" t="s">
        <v>18</v>
      </c>
      <c r="T22" s="899" t="s">
        <v>349</v>
      </c>
      <c r="U22" s="901" t="s">
        <v>257</v>
      </c>
      <c r="V22" s="1517" t="s">
        <v>24</v>
      </c>
      <c r="W22" s="1518"/>
      <c r="X22" s="1550"/>
      <c r="Y22" s="1514"/>
      <c r="Z22" s="1514"/>
    </row>
    <row r="23" spans="2:27" s="1" customFormat="1" ht="33.75" customHeight="1" thickBot="1" x14ac:dyDescent="0.3">
      <c r="B23" s="1508" t="s">
        <v>28</v>
      </c>
      <c r="C23" s="1510"/>
      <c r="D23" s="201"/>
      <c r="E23" s="61">
        <v>0</v>
      </c>
      <c r="F23" s="57">
        <v>5</v>
      </c>
      <c r="G23" s="58">
        <v>2.4</v>
      </c>
      <c r="H23" s="59">
        <v>2.42</v>
      </c>
      <c r="I23" s="59">
        <v>2.4</v>
      </c>
      <c r="J23" s="59">
        <v>1.5</v>
      </c>
      <c r="K23" s="59">
        <v>3.5</v>
      </c>
      <c r="L23" s="59">
        <v>6.44</v>
      </c>
      <c r="M23" s="59">
        <v>5.0999999999999996</v>
      </c>
      <c r="N23" s="59">
        <v>1.25</v>
      </c>
      <c r="O23" s="59">
        <v>2.74</v>
      </c>
      <c r="P23" s="59">
        <v>3</v>
      </c>
      <c r="Q23" s="59">
        <v>1.5</v>
      </c>
      <c r="R23" s="59">
        <v>2.4</v>
      </c>
      <c r="S23" s="60">
        <v>2.2000000000000002</v>
      </c>
      <c r="T23" s="61">
        <v>5.2</v>
      </c>
      <c r="U23" s="556">
        <v>0</v>
      </c>
      <c r="V23" s="1511"/>
      <c r="W23" s="1519"/>
      <c r="X23" s="1550"/>
      <c r="Y23" s="1514"/>
      <c r="Z23" s="1514"/>
    </row>
    <row r="24" spans="2:27" s="1" customFormat="1" ht="32.25" customHeight="1" thickBot="1" x14ac:dyDescent="0.3">
      <c r="B24" s="1536" t="s">
        <v>29</v>
      </c>
      <c r="C24" s="1538"/>
      <c r="D24" s="1136"/>
      <c r="E24" s="557">
        <f>+E23</f>
        <v>0</v>
      </c>
      <c r="F24" s="558">
        <f>+F23+E24</f>
        <v>5</v>
      </c>
      <c r="G24" s="559">
        <f t="shared" ref="G24:T24" si="0">+G23+F24</f>
        <v>7.4</v>
      </c>
      <c r="H24" s="207">
        <f t="shared" si="0"/>
        <v>9.82</v>
      </c>
      <c r="I24" s="207">
        <f t="shared" si="0"/>
        <v>12.22</v>
      </c>
      <c r="J24" s="207">
        <f t="shared" si="0"/>
        <v>13.72</v>
      </c>
      <c r="K24" s="207">
        <f t="shared" si="0"/>
        <v>17.22</v>
      </c>
      <c r="L24" s="207">
        <f t="shared" si="0"/>
        <v>23.66</v>
      </c>
      <c r="M24" s="207">
        <f>+M23+L24</f>
        <v>28.759999999999998</v>
      </c>
      <c r="N24" s="207">
        <f t="shared" si="0"/>
        <v>30.009999999999998</v>
      </c>
      <c r="O24" s="207">
        <f t="shared" si="0"/>
        <v>32.75</v>
      </c>
      <c r="P24" s="207">
        <f t="shared" si="0"/>
        <v>35.75</v>
      </c>
      <c r="Q24" s="207">
        <f t="shared" si="0"/>
        <v>37.25</v>
      </c>
      <c r="R24" s="207">
        <f t="shared" si="0"/>
        <v>39.65</v>
      </c>
      <c r="S24" s="560">
        <f t="shared" si="0"/>
        <v>41.85</v>
      </c>
      <c r="T24" s="558">
        <f t="shared" si="0"/>
        <v>47.050000000000004</v>
      </c>
      <c r="U24" s="558">
        <v>0</v>
      </c>
      <c r="V24" s="1566">
        <v>47.04</v>
      </c>
      <c r="W24" s="1567"/>
      <c r="X24" s="1550"/>
      <c r="Y24" s="1514"/>
      <c r="Z24" s="1514"/>
    </row>
    <row r="25" spans="2:27" ht="17.25" customHeight="1" x14ac:dyDescent="0.25">
      <c r="B25" s="1522" t="s">
        <v>47</v>
      </c>
      <c r="C25" s="43">
        <v>1</v>
      </c>
      <c r="D25" s="1155"/>
      <c r="E25" s="690">
        <f t="shared" ref="E25:J25" si="1">+F25-F19</f>
        <v>0.17708333333333334</v>
      </c>
      <c r="F25" s="62">
        <f t="shared" si="1"/>
        <v>0.1875</v>
      </c>
      <c r="G25" s="62">
        <f t="shared" si="1"/>
        <v>0.19236111111111112</v>
      </c>
      <c r="H25" s="62">
        <f t="shared" si="1"/>
        <v>0.19861111111111113</v>
      </c>
      <c r="I25" s="62">
        <f t="shared" si="1"/>
        <v>0.2013888888888889</v>
      </c>
      <c r="J25" s="62">
        <f t="shared" si="1"/>
        <v>0.20833333333333334</v>
      </c>
      <c r="K25" s="62">
        <f>+L25-L19</f>
        <v>0.22013888888888888</v>
      </c>
      <c r="L25" s="826">
        <v>0.22708333333333333</v>
      </c>
      <c r="M25" s="62">
        <f>+L25+M19</f>
        <v>0.23055555555555554</v>
      </c>
      <c r="N25" s="62">
        <f t="shared" ref="N25:U25" si="2">+M25+N19</f>
        <v>0.23402777777777775</v>
      </c>
      <c r="O25" s="62">
        <f t="shared" si="2"/>
        <v>0.23611111111111108</v>
      </c>
      <c r="P25" s="62">
        <f t="shared" si="2"/>
        <v>0.24791666666666665</v>
      </c>
      <c r="Q25" s="62">
        <f t="shared" si="2"/>
        <v>0.25416666666666665</v>
      </c>
      <c r="R25" s="62">
        <f t="shared" si="2"/>
        <v>0.2583333333333333</v>
      </c>
      <c r="S25" s="62">
        <f t="shared" si="2"/>
        <v>0.26388888888888884</v>
      </c>
      <c r="T25" s="62">
        <f t="shared" si="2"/>
        <v>0.26874999999999993</v>
      </c>
      <c r="U25" s="166">
        <f t="shared" si="2"/>
        <v>0.27708333333333329</v>
      </c>
      <c r="V25" s="1158"/>
      <c r="W25" s="44">
        <f>+V24</f>
        <v>47.04</v>
      </c>
      <c r="X25" s="32">
        <f>+U25-E25</f>
        <v>9.999999999999995E-2</v>
      </c>
      <c r="Y25" s="33">
        <f t="shared" ref="Y25:Y56" si="3">60*$J$85/(X25*60*24)</f>
        <v>19.600000000000009</v>
      </c>
      <c r="Z25" s="79"/>
      <c r="AA25" s="302"/>
    </row>
    <row r="26" spans="2:27" ht="17.25" customHeight="1" x14ac:dyDescent="0.25">
      <c r="B26" s="1523"/>
      <c r="C26" s="47">
        <v>2</v>
      </c>
      <c r="D26" s="1156"/>
      <c r="E26" s="397">
        <f t="shared" ref="E26:J26" si="4">+F26-F19</f>
        <v>0.19375000000000001</v>
      </c>
      <c r="F26" s="65">
        <f t="shared" si="4"/>
        <v>0.20416666666666666</v>
      </c>
      <c r="G26" s="65">
        <f t="shared" si="4"/>
        <v>0.20902777777777778</v>
      </c>
      <c r="H26" s="65">
        <f t="shared" si="4"/>
        <v>0.21527777777777779</v>
      </c>
      <c r="I26" s="65">
        <f t="shared" si="4"/>
        <v>0.21805555555555556</v>
      </c>
      <c r="J26" s="65">
        <f t="shared" si="4"/>
        <v>0.22500000000000001</v>
      </c>
      <c r="K26" s="65">
        <f>+L26-L19</f>
        <v>0.23680555555555555</v>
      </c>
      <c r="L26" s="824">
        <v>0.24374999999999999</v>
      </c>
      <c r="M26" s="65">
        <f>+L26+M19</f>
        <v>0.2472222222222222</v>
      </c>
      <c r="N26" s="65">
        <f t="shared" ref="N26:U26" si="5">+M26+N19</f>
        <v>0.25069444444444444</v>
      </c>
      <c r="O26" s="65">
        <f t="shared" si="5"/>
        <v>0.25277777777777777</v>
      </c>
      <c r="P26" s="65">
        <f t="shared" si="5"/>
        <v>0.26458333333333334</v>
      </c>
      <c r="Q26" s="65">
        <f t="shared" si="5"/>
        <v>0.27083333333333337</v>
      </c>
      <c r="R26" s="65">
        <f t="shared" si="5"/>
        <v>0.27500000000000002</v>
      </c>
      <c r="S26" s="65">
        <f t="shared" si="5"/>
        <v>0.28055555555555556</v>
      </c>
      <c r="T26" s="65">
        <f t="shared" si="5"/>
        <v>0.28541666666666665</v>
      </c>
      <c r="U26" s="173">
        <f t="shared" si="5"/>
        <v>0.29375000000000001</v>
      </c>
      <c r="V26" s="1159"/>
      <c r="W26" s="48">
        <f>+V24</f>
        <v>47.04</v>
      </c>
      <c r="X26" s="36">
        <f t="shared" ref="X26:X79" si="6">+U26-E26</f>
        <v>0.1</v>
      </c>
      <c r="Y26" s="37">
        <f t="shared" si="3"/>
        <v>19.600000000000001</v>
      </c>
      <c r="Z26" s="38">
        <f>+L26-L25</f>
        <v>1.6666666666666663E-2</v>
      </c>
      <c r="AA26" s="302"/>
    </row>
    <row r="27" spans="2:27" ht="17.25" customHeight="1" x14ac:dyDescent="0.25">
      <c r="B27" s="1523"/>
      <c r="C27" s="47">
        <v>3</v>
      </c>
      <c r="D27" s="1156"/>
      <c r="E27" s="397">
        <f>+F27-$F$20</f>
        <v>0.20416666666666666</v>
      </c>
      <c r="F27" s="65">
        <f>+G27-$G$20</f>
        <v>0.21666666666666667</v>
      </c>
      <c r="G27" s="65">
        <f>+H27-$H$20</f>
        <v>0.22152777777777777</v>
      </c>
      <c r="H27" s="65">
        <f>+I27-$I$20</f>
        <v>0.22777777777777775</v>
      </c>
      <c r="I27" s="65">
        <f>+J27-$J$20</f>
        <v>0.23055555555555551</v>
      </c>
      <c r="J27" s="65">
        <f>+K27-$K$20</f>
        <v>0.23749999999999999</v>
      </c>
      <c r="K27" s="65">
        <f>+L27-$L$20</f>
        <v>0.24930555555555556</v>
      </c>
      <c r="L27" s="824">
        <v>0.25624999999999998</v>
      </c>
      <c r="M27" s="65">
        <f>+L27+$M$20</f>
        <v>0.25972222222222219</v>
      </c>
      <c r="N27" s="65">
        <f>+M27+$N$20</f>
        <v>0.2631944444444444</v>
      </c>
      <c r="O27" s="65">
        <f>+N27+$O$20</f>
        <v>0.26527777777777772</v>
      </c>
      <c r="P27" s="65">
        <f>+O27+$P$20</f>
        <v>0.27708333333333329</v>
      </c>
      <c r="Q27" s="65">
        <f>+P27+$Q$20</f>
        <v>0.28333333333333333</v>
      </c>
      <c r="R27" s="65">
        <f>+Q27+$R$20</f>
        <v>0.28749999999999998</v>
      </c>
      <c r="S27" s="65">
        <f>+R27+$S$20</f>
        <v>0.29305555555555551</v>
      </c>
      <c r="T27" s="65">
        <f>+S27+$T$20</f>
        <v>0.29791666666666661</v>
      </c>
      <c r="U27" s="173">
        <f>+T27+$U$20</f>
        <v>0.30833333333333329</v>
      </c>
      <c r="V27" s="1159"/>
      <c r="W27" s="48">
        <f t="shared" ref="W27:W80" si="7">+W25</f>
        <v>47.04</v>
      </c>
      <c r="X27" s="36">
        <f t="shared" si="6"/>
        <v>0.10416666666666663</v>
      </c>
      <c r="Y27" s="37">
        <f t="shared" si="3"/>
        <v>18.816000000000006</v>
      </c>
      <c r="Z27" s="38">
        <f t="shared" ref="Z27:Z79" si="8">+L27-L26</f>
        <v>1.2499999999999983E-2</v>
      </c>
      <c r="AA27" s="302"/>
    </row>
    <row r="28" spans="2:27" ht="17.25" customHeight="1" x14ac:dyDescent="0.25">
      <c r="B28" s="1523"/>
      <c r="C28" s="47">
        <v>4</v>
      </c>
      <c r="D28" s="1156"/>
      <c r="E28" s="397">
        <f t="shared" ref="E28:E77" si="9">+F28-$F$20</f>
        <v>0.21666666666666662</v>
      </c>
      <c r="F28" s="65">
        <f t="shared" ref="F28:F77" si="10">+G28-$G$20</f>
        <v>0.22916666666666663</v>
      </c>
      <c r="G28" s="65">
        <f t="shared" ref="G28:G77" si="11">+H28-$H$20</f>
        <v>0.23402777777777772</v>
      </c>
      <c r="H28" s="65">
        <f t="shared" ref="H28:H77" si="12">+I28-$I$20</f>
        <v>0.2402777777777777</v>
      </c>
      <c r="I28" s="65">
        <f t="shared" ref="I28:I77" si="13">+J28-$J$20</f>
        <v>0.24305555555555547</v>
      </c>
      <c r="J28" s="65">
        <f t="shared" ref="J28:J77" si="14">+K28-$K$20</f>
        <v>0.24999999999999994</v>
      </c>
      <c r="K28" s="65">
        <f t="shared" ref="K28:K77" si="15">+L28-$L$20</f>
        <v>0.26180555555555551</v>
      </c>
      <c r="L28" s="824">
        <v>0.26874999999999993</v>
      </c>
      <c r="M28" s="65">
        <f t="shared" ref="M28:M77" si="16">+L28+$M$20</f>
        <v>0.27222222222222214</v>
      </c>
      <c r="N28" s="65">
        <f t="shared" ref="N28:N77" si="17">+M28+$N$20</f>
        <v>0.27569444444444435</v>
      </c>
      <c r="O28" s="65">
        <f t="shared" ref="O28:O77" si="18">+N28+$O$20</f>
        <v>0.27777777777777768</v>
      </c>
      <c r="P28" s="65">
        <f t="shared" ref="P28:P77" si="19">+O28+$P$20</f>
        <v>0.28958333333333325</v>
      </c>
      <c r="Q28" s="65">
        <f t="shared" ref="Q28:Q77" si="20">+P28+$Q$20</f>
        <v>0.29583333333333328</v>
      </c>
      <c r="R28" s="65">
        <f t="shared" ref="R28:R77" si="21">+Q28+$R$20</f>
        <v>0.29999999999999993</v>
      </c>
      <c r="S28" s="65">
        <f t="shared" ref="S28:S77" si="22">+R28+$S$20</f>
        <v>0.30555555555555547</v>
      </c>
      <c r="T28" s="65">
        <f t="shared" ref="T28:T77" si="23">+S28+$T$20</f>
        <v>0.31041666666666656</v>
      </c>
      <c r="U28" s="173">
        <f t="shared" ref="U28:U77" si="24">+T28+$U$20</f>
        <v>0.32083333333333325</v>
      </c>
      <c r="V28" s="1159"/>
      <c r="W28" s="48">
        <f t="shared" si="7"/>
        <v>47.04</v>
      </c>
      <c r="X28" s="36">
        <f t="shared" si="6"/>
        <v>0.10416666666666663</v>
      </c>
      <c r="Y28" s="37">
        <f t="shared" si="3"/>
        <v>18.816000000000006</v>
      </c>
      <c r="Z28" s="38">
        <f t="shared" si="8"/>
        <v>1.2499999999999956E-2</v>
      </c>
      <c r="AA28" s="302"/>
    </row>
    <row r="29" spans="2:27" ht="17.25" customHeight="1" x14ac:dyDescent="0.25">
      <c r="B29" s="1523"/>
      <c r="C29" s="47">
        <v>5</v>
      </c>
      <c r="D29" s="1156"/>
      <c r="E29" s="397">
        <f t="shared" si="9"/>
        <v>0.22916666666666657</v>
      </c>
      <c r="F29" s="65">
        <f t="shared" si="10"/>
        <v>0.24166666666666659</v>
      </c>
      <c r="G29" s="65">
        <f t="shared" si="11"/>
        <v>0.24652777777777768</v>
      </c>
      <c r="H29" s="65">
        <f t="shared" si="12"/>
        <v>0.25277777777777766</v>
      </c>
      <c r="I29" s="65">
        <f t="shared" si="13"/>
        <v>0.25555555555555542</v>
      </c>
      <c r="J29" s="65">
        <f t="shared" si="14"/>
        <v>0.2624999999999999</v>
      </c>
      <c r="K29" s="65">
        <f t="shared" si="15"/>
        <v>0.27430555555555547</v>
      </c>
      <c r="L29" s="824">
        <v>0.28124999999999989</v>
      </c>
      <c r="M29" s="65">
        <f t="shared" si="16"/>
        <v>0.2847222222222221</v>
      </c>
      <c r="N29" s="65">
        <f t="shared" si="17"/>
        <v>0.28819444444444431</v>
      </c>
      <c r="O29" s="65">
        <f t="shared" si="18"/>
        <v>0.29027777777777763</v>
      </c>
      <c r="P29" s="65">
        <f t="shared" si="19"/>
        <v>0.3020833333333332</v>
      </c>
      <c r="Q29" s="65">
        <f t="shared" si="20"/>
        <v>0.30833333333333324</v>
      </c>
      <c r="R29" s="65">
        <f t="shared" si="21"/>
        <v>0.31249999999999989</v>
      </c>
      <c r="S29" s="65">
        <f t="shared" si="22"/>
        <v>0.31805555555555542</v>
      </c>
      <c r="T29" s="65">
        <f t="shared" si="23"/>
        <v>0.32291666666666652</v>
      </c>
      <c r="U29" s="173">
        <f t="shared" si="24"/>
        <v>0.3333333333333332</v>
      </c>
      <c r="V29" s="1159"/>
      <c r="W29" s="48">
        <f t="shared" si="7"/>
        <v>47.04</v>
      </c>
      <c r="X29" s="36">
        <f t="shared" si="6"/>
        <v>0.10416666666666663</v>
      </c>
      <c r="Y29" s="37">
        <f t="shared" si="3"/>
        <v>18.816000000000006</v>
      </c>
      <c r="Z29" s="38">
        <f t="shared" si="8"/>
        <v>1.2499999999999956E-2</v>
      </c>
      <c r="AA29" s="302"/>
    </row>
    <row r="30" spans="2:27" ht="17.25" customHeight="1" x14ac:dyDescent="0.25">
      <c r="B30" s="1523"/>
      <c r="C30" s="47">
        <v>6</v>
      </c>
      <c r="D30" s="1156"/>
      <c r="E30" s="397">
        <f t="shared" si="9"/>
        <v>0.24166666666666653</v>
      </c>
      <c r="F30" s="65">
        <f t="shared" si="10"/>
        <v>0.25416666666666654</v>
      </c>
      <c r="G30" s="65">
        <f t="shared" si="11"/>
        <v>0.25902777777777763</v>
      </c>
      <c r="H30" s="65">
        <f t="shared" si="12"/>
        <v>0.26527777777777761</v>
      </c>
      <c r="I30" s="65">
        <f t="shared" si="13"/>
        <v>0.26805555555555538</v>
      </c>
      <c r="J30" s="65">
        <f t="shared" si="14"/>
        <v>0.27499999999999986</v>
      </c>
      <c r="K30" s="65">
        <f t="shared" si="15"/>
        <v>0.28680555555555542</v>
      </c>
      <c r="L30" s="824">
        <v>0.29374999999999984</v>
      </c>
      <c r="M30" s="65">
        <f t="shared" si="16"/>
        <v>0.29722222222222205</v>
      </c>
      <c r="N30" s="65">
        <f t="shared" si="17"/>
        <v>0.30069444444444426</v>
      </c>
      <c r="O30" s="65">
        <f t="shared" si="18"/>
        <v>0.30277777777777759</v>
      </c>
      <c r="P30" s="65">
        <f t="shared" si="19"/>
        <v>0.31458333333333316</v>
      </c>
      <c r="Q30" s="65">
        <f t="shared" si="20"/>
        <v>0.32083333333333319</v>
      </c>
      <c r="R30" s="65">
        <f t="shared" si="21"/>
        <v>0.32499999999999984</v>
      </c>
      <c r="S30" s="65">
        <f t="shared" si="22"/>
        <v>0.33055555555555538</v>
      </c>
      <c r="T30" s="65">
        <f t="shared" si="23"/>
        <v>0.33541666666666647</v>
      </c>
      <c r="U30" s="173">
        <f t="shared" si="24"/>
        <v>0.34583333333333316</v>
      </c>
      <c r="V30" s="1159"/>
      <c r="W30" s="48">
        <f t="shared" si="7"/>
        <v>47.04</v>
      </c>
      <c r="X30" s="36">
        <f t="shared" si="6"/>
        <v>0.10416666666666663</v>
      </c>
      <c r="Y30" s="37">
        <f t="shared" si="3"/>
        <v>18.816000000000006</v>
      </c>
      <c r="Z30" s="38">
        <f t="shared" si="8"/>
        <v>1.2499999999999956E-2</v>
      </c>
      <c r="AA30" s="302"/>
    </row>
    <row r="31" spans="2:27" ht="17.25" customHeight="1" x14ac:dyDescent="0.25">
      <c r="B31" s="1523"/>
      <c r="C31" s="47">
        <v>7</v>
      </c>
      <c r="D31" s="1156"/>
      <c r="E31" s="397">
        <f t="shared" si="9"/>
        <v>0.25416666666666649</v>
      </c>
      <c r="F31" s="65">
        <f t="shared" si="10"/>
        <v>0.2666666666666665</v>
      </c>
      <c r="G31" s="65">
        <f t="shared" si="11"/>
        <v>0.27152777777777759</v>
      </c>
      <c r="H31" s="65">
        <f t="shared" si="12"/>
        <v>0.27777777777777757</v>
      </c>
      <c r="I31" s="65">
        <f t="shared" si="13"/>
        <v>0.28055555555555534</v>
      </c>
      <c r="J31" s="65">
        <f t="shared" si="14"/>
        <v>0.28749999999999981</v>
      </c>
      <c r="K31" s="65">
        <f t="shared" si="15"/>
        <v>0.29930555555555538</v>
      </c>
      <c r="L31" s="824">
        <v>0.3062499999999998</v>
      </c>
      <c r="M31" s="65">
        <f t="shared" si="16"/>
        <v>0.30972222222222201</v>
      </c>
      <c r="N31" s="65">
        <f t="shared" si="17"/>
        <v>0.31319444444444422</v>
      </c>
      <c r="O31" s="65">
        <f t="shared" si="18"/>
        <v>0.31527777777777755</v>
      </c>
      <c r="P31" s="65">
        <f t="shared" si="19"/>
        <v>0.32708333333333311</v>
      </c>
      <c r="Q31" s="65">
        <f t="shared" si="20"/>
        <v>0.33333333333333315</v>
      </c>
      <c r="R31" s="65">
        <f t="shared" si="21"/>
        <v>0.3374999999999998</v>
      </c>
      <c r="S31" s="65">
        <f t="shared" si="22"/>
        <v>0.34305555555555534</v>
      </c>
      <c r="T31" s="65">
        <f t="shared" si="23"/>
        <v>0.34791666666666643</v>
      </c>
      <c r="U31" s="173">
        <f t="shared" si="24"/>
        <v>0.35833333333333311</v>
      </c>
      <c r="V31" s="1159"/>
      <c r="W31" s="48">
        <f t="shared" si="7"/>
        <v>47.04</v>
      </c>
      <c r="X31" s="36">
        <f t="shared" si="6"/>
        <v>0.10416666666666663</v>
      </c>
      <c r="Y31" s="37">
        <f t="shared" si="3"/>
        <v>18.816000000000006</v>
      </c>
      <c r="Z31" s="38">
        <f t="shared" si="8"/>
        <v>1.2499999999999956E-2</v>
      </c>
      <c r="AA31" s="302"/>
    </row>
    <row r="32" spans="2:27" ht="17.25" customHeight="1" x14ac:dyDescent="0.25">
      <c r="B32" s="1523"/>
      <c r="C32" s="47">
        <v>8</v>
      </c>
      <c r="D32" s="1156"/>
      <c r="E32" s="397">
        <f t="shared" si="9"/>
        <v>0.26666666666666644</v>
      </c>
      <c r="F32" s="65">
        <f t="shared" si="10"/>
        <v>0.27916666666666645</v>
      </c>
      <c r="G32" s="65">
        <f t="shared" si="11"/>
        <v>0.28402777777777755</v>
      </c>
      <c r="H32" s="65">
        <f t="shared" si="12"/>
        <v>0.29027777777777752</v>
      </c>
      <c r="I32" s="65">
        <f t="shared" si="13"/>
        <v>0.29305555555555529</v>
      </c>
      <c r="J32" s="65">
        <f t="shared" si="14"/>
        <v>0.29999999999999977</v>
      </c>
      <c r="K32" s="65">
        <f t="shared" si="15"/>
        <v>0.31180555555555534</v>
      </c>
      <c r="L32" s="824">
        <v>0.31874999999999976</v>
      </c>
      <c r="M32" s="65">
        <f t="shared" si="16"/>
        <v>0.32222222222222197</v>
      </c>
      <c r="N32" s="65">
        <f t="shared" si="17"/>
        <v>0.32569444444444418</v>
      </c>
      <c r="O32" s="65">
        <f t="shared" si="18"/>
        <v>0.3277777777777775</v>
      </c>
      <c r="P32" s="65">
        <f t="shared" si="19"/>
        <v>0.33958333333333307</v>
      </c>
      <c r="Q32" s="65">
        <f t="shared" si="20"/>
        <v>0.3458333333333331</v>
      </c>
      <c r="R32" s="65">
        <f t="shared" si="21"/>
        <v>0.34999999999999976</v>
      </c>
      <c r="S32" s="65">
        <f t="shared" si="22"/>
        <v>0.35555555555555529</v>
      </c>
      <c r="T32" s="65">
        <f t="shared" si="23"/>
        <v>0.36041666666666639</v>
      </c>
      <c r="U32" s="173">
        <f t="shared" si="24"/>
        <v>0.37083333333333307</v>
      </c>
      <c r="V32" s="1159"/>
      <c r="W32" s="48">
        <f t="shared" si="7"/>
        <v>47.04</v>
      </c>
      <c r="X32" s="36">
        <f t="shared" si="6"/>
        <v>0.10416666666666663</v>
      </c>
      <c r="Y32" s="37">
        <f t="shared" si="3"/>
        <v>18.816000000000006</v>
      </c>
      <c r="Z32" s="38">
        <f t="shared" si="8"/>
        <v>1.2499999999999956E-2</v>
      </c>
      <c r="AA32" s="302"/>
    </row>
    <row r="33" spans="2:27" ht="17.25" customHeight="1" x14ac:dyDescent="0.25">
      <c r="B33" s="1523"/>
      <c r="C33" s="47">
        <v>9</v>
      </c>
      <c r="D33" s="1156"/>
      <c r="E33" s="397">
        <f t="shared" si="9"/>
        <v>0.2791666666666664</v>
      </c>
      <c r="F33" s="65">
        <f t="shared" si="10"/>
        <v>0.29166666666666641</v>
      </c>
      <c r="G33" s="65">
        <f t="shared" si="11"/>
        <v>0.2965277777777775</v>
      </c>
      <c r="H33" s="65">
        <f t="shared" si="12"/>
        <v>0.30277777777777748</v>
      </c>
      <c r="I33" s="65">
        <f t="shared" si="13"/>
        <v>0.30555555555555525</v>
      </c>
      <c r="J33" s="65">
        <f t="shared" si="14"/>
        <v>0.31249999999999972</v>
      </c>
      <c r="K33" s="65">
        <f t="shared" si="15"/>
        <v>0.32430555555555529</v>
      </c>
      <c r="L33" s="824">
        <v>0.33124999999999971</v>
      </c>
      <c r="M33" s="65">
        <f t="shared" si="16"/>
        <v>0.33472222222222192</v>
      </c>
      <c r="N33" s="65">
        <f t="shared" si="17"/>
        <v>0.33819444444444413</v>
      </c>
      <c r="O33" s="65">
        <f t="shared" si="18"/>
        <v>0.34027777777777746</v>
      </c>
      <c r="P33" s="65">
        <f t="shared" si="19"/>
        <v>0.35208333333333303</v>
      </c>
      <c r="Q33" s="65">
        <f t="shared" si="20"/>
        <v>0.35833333333333306</v>
      </c>
      <c r="R33" s="65">
        <f t="shared" si="21"/>
        <v>0.36249999999999971</v>
      </c>
      <c r="S33" s="65">
        <f t="shared" si="22"/>
        <v>0.36805555555555525</v>
      </c>
      <c r="T33" s="65">
        <f t="shared" si="23"/>
        <v>0.37291666666666634</v>
      </c>
      <c r="U33" s="173">
        <f t="shared" si="24"/>
        <v>0.38333333333333303</v>
      </c>
      <c r="V33" s="1159"/>
      <c r="W33" s="48">
        <f t="shared" si="7"/>
        <v>47.04</v>
      </c>
      <c r="X33" s="36">
        <f t="shared" si="6"/>
        <v>0.10416666666666663</v>
      </c>
      <c r="Y33" s="37">
        <f t="shared" si="3"/>
        <v>18.816000000000006</v>
      </c>
      <c r="Z33" s="38">
        <f t="shared" si="8"/>
        <v>1.2499999999999956E-2</v>
      </c>
      <c r="AA33" s="302"/>
    </row>
    <row r="34" spans="2:27" ht="17.25" customHeight="1" x14ac:dyDescent="0.25">
      <c r="B34" s="1523"/>
      <c r="C34" s="47">
        <v>10</v>
      </c>
      <c r="D34" s="1156"/>
      <c r="E34" s="397">
        <f t="shared" si="9"/>
        <v>0.29166666666666635</v>
      </c>
      <c r="F34" s="65">
        <f t="shared" si="10"/>
        <v>0.30416666666666636</v>
      </c>
      <c r="G34" s="65">
        <f t="shared" si="11"/>
        <v>0.30902777777777746</v>
      </c>
      <c r="H34" s="65">
        <f t="shared" si="12"/>
        <v>0.31527777777777743</v>
      </c>
      <c r="I34" s="65">
        <f t="shared" si="13"/>
        <v>0.3180555555555552</v>
      </c>
      <c r="J34" s="65">
        <f t="shared" si="14"/>
        <v>0.32499999999999968</v>
      </c>
      <c r="K34" s="65">
        <f t="shared" si="15"/>
        <v>0.33680555555555525</v>
      </c>
      <c r="L34" s="824">
        <v>0.34374999999999967</v>
      </c>
      <c r="M34" s="65">
        <f t="shared" si="16"/>
        <v>0.34722222222222188</v>
      </c>
      <c r="N34" s="65">
        <f t="shared" si="17"/>
        <v>0.35069444444444409</v>
      </c>
      <c r="O34" s="65">
        <f t="shared" si="18"/>
        <v>0.35277777777777741</v>
      </c>
      <c r="P34" s="65">
        <f t="shared" si="19"/>
        <v>0.36458333333333298</v>
      </c>
      <c r="Q34" s="65">
        <f t="shared" si="20"/>
        <v>0.37083333333333302</v>
      </c>
      <c r="R34" s="65">
        <f t="shared" si="21"/>
        <v>0.37499999999999967</v>
      </c>
      <c r="S34" s="65">
        <f t="shared" si="22"/>
        <v>0.3805555555555552</v>
      </c>
      <c r="T34" s="65">
        <f t="shared" si="23"/>
        <v>0.3854166666666663</v>
      </c>
      <c r="U34" s="173">
        <f t="shared" si="24"/>
        <v>0.39583333333333298</v>
      </c>
      <c r="V34" s="1159"/>
      <c r="W34" s="48">
        <f t="shared" si="7"/>
        <v>47.04</v>
      </c>
      <c r="X34" s="36">
        <f t="shared" si="6"/>
        <v>0.10416666666666663</v>
      </c>
      <c r="Y34" s="37">
        <f t="shared" si="3"/>
        <v>18.816000000000006</v>
      </c>
      <c r="Z34" s="38">
        <f t="shared" si="8"/>
        <v>1.2499999999999956E-2</v>
      </c>
      <c r="AA34" s="302"/>
    </row>
    <row r="35" spans="2:27" ht="17.25" customHeight="1" x14ac:dyDescent="0.25">
      <c r="B35" s="1523"/>
      <c r="C35" s="47">
        <v>11</v>
      </c>
      <c r="D35" s="1156"/>
      <c r="E35" s="397">
        <f t="shared" si="9"/>
        <v>0.30416666666666631</v>
      </c>
      <c r="F35" s="65">
        <f t="shared" si="10"/>
        <v>0.31666666666666632</v>
      </c>
      <c r="G35" s="65">
        <f t="shared" si="11"/>
        <v>0.32152777777777741</v>
      </c>
      <c r="H35" s="65">
        <f t="shared" si="12"/>
        <v>0.32777777777777739</v>
      </c>
      <c r="I35" s="65">
        <f t="shared" si="13"/>
        <v>0.33055555555555516</v>
      </c>
      <c r="J35" s="65">
        <f t="shared" si="14"/>
        <v>0.33749999999999963</v>
      </c>
      <c r="K35" s="65">
        <f t="shared" si="15"/>
        <v>0.3493055555555552</v>
      </c>
      <c r="L35" s="824">
        <v>0.35624999999999962</v>
      </c>
      <c r="M35" s="65">
        <f t="shared" si="16"/>
        <v>0.35972222222222183</v>
      </c>
      <c r="N35" s="65">
        <f t="shared" si="17"/>
        <v>0.36319444444444404</v>
      </c>
      <c r="O35" s="65">
        <f t="shared" si="18"/>
        <v>0.36527777777777737</v>
      </c>
      <c r="P35" s="65">
        <f t="shared" si="19"/>
        <v>0.37708333333333294</v>
      </c>
      <c r="Q35" s="65">
        <f t="shared" si="20"/>
        <v>0.38333333333333297</v>
      </c>
      <c r="R35" s="65">
        <f t="shared" si="21"/>
        <v>0.38749999999999962</v>
      </c>
      <c r="S35" s="65">
        <f t="shared" si="22"/>
        <v>0.39305555555555516</v>
      </c>
      <c r="T35" s="65">
        <f t="shared" si="23"/>
        <v>0.39791666666666625</v>
      </c>
      <c r="U35" s="173">
        <f t="shared" si="24"/>
        <v>0.40833333333333294</v>
      </c>
      <c r="V35" s="1159"/>
      <c r="W35" s="48">
        <f t="shared" si="7"/>
        <v>47.04</v>
      </c>
      <c r="X35" s="36">
        <f t="shared" si="6"/>
        <v>0.10416666666666663</v>
      </c>
      <c r="Y35" s="37">
        <f t="shared" si="3"/>
        <v>18.816000000000006</v>
      </c>
      <c r="Z35" s="38">
        <f t="shared" si="8"/>
        <v>1.2499999999999956E-2</v>
      </c>
      <c r="AA35" s="302"/>
    </row>
    <row r="36" spans="2:27" ht="17.25" customHeight="1" x14ac:dyDescent="0.25">
      <c r="B36" s="1523"/>
      <c r="C36" s="47">
        <v>12</v>
      </c>
      <c r="D36" s="1156"/>
      <c r="E36" s="397">
        <f t="shared" si="9"/>
        <v>0.31666666666666626</v>
      </c>
      <c r="F36" s="65">
        <f t="shared" si="10"/>
        <v>0.32916666666666627</v>
      </c>
      <c r="G36" s="65">
        <f t="shared" si="11"/>
        <v>0.33402777777777737</v>
      </c>
      <c r="H36" s="65">
        <f t="shared" si="12"/>
        <v>0.34027777777777735</v>
      </c>
      <c r="I36" s="65">
        <f t="shared" si="13"/>
        <v>0.34305555555555511</v>
      </c>
      <c r="J36" s="65">
        <f t="shared" si="14"/>
        <v>0.34999999999999959</v>
      </c>
      <c r="K36" s="65">
        <f t="shared" si="15"/>
        <v>0.36180555555555516</v>
      </c>
      <c r="L36" s="824">
        <v>0.36874999999999958</v>
      </c>
      <c r="M36" s="65">
        <f t="shared" si="16"/>
        <v>0.37222222222222179</v>
      </c>
      <c r="N36" s="65">
        <f t="shared" si="17"/>
        <v>0.375694444444444</v>
      </c>
      <c r="O36" s="65">
        <f t="shared" si="18"/>
        <v>0.37777777777777732</v>
      </c>
      <c r="P36" s="65">
        <f t="shared" si="19"/>
        <v>0.38958333333333289</v>
      </c>
      <c r="Q36" s="65">
        <f t="shared" si="20"/>
        <v>0.39583333333333293</v>
      </c>
      <c r="R36" s="65">
        <f t="shared" si="21"/>
        <v>0.39999999999999958</v>
      </c>
      <c r="S36" s="65">
        <f t="shared" si="22"/>
        <v>0.40555555555555511</v>
      </c>
      <c r="T36" s="65">
        <f t="shared" si="23"/>
        <v>0.41041666666666621</v>
      </c>
      <c r="U36" s="173">
        <f t="shared" si="24"/>
        <v>0.42083333333333289</v>
      </c>
      <c r="V36" s="1159"/>
      <c r="W36" s="48">
        <f t="shared" si="7"/>
        <v>47.04</v>
      </c>
      <c r="X36" s="36">
        <f t="shared" si="6"/>
        <v>0.10416666666666663</v>
      </c>
      <c r="Y36" s="37">
        <f t="shared" si="3"/>
        <v>18.816000000000006</v>
      </c>
      <c r="Z36" s="38">
        <f t="shared" si="8"/>
        <v>1.2499999999999956E-2</v>
      </c>
      <c r="AA36" s="302"/>
    </row>
    <row r="37" spans="2:27" ht="17.25" customHeight="1" x14ac:dyDescent="0.25">
      <c r="B37" s="1523"/>
      <c r="C37" s="47">
        <v>13</v>
      </c>
      <c r="D37" s="1156"/>
      <c r="E37" s="397">
        <f t="shared" si="9"/>
        <v>0.32916666666666622</v>
      </c>
      <c r="F37" s="65">
        <f t="shared" si="10"/>
        <v>0.34166666666666623</v>
      </c>
      <c r="G37" s="65">
        <f t="shared" si="11"/>
        <v>0.34652777777777732</v>
      </c>
      <c r="H37" s="65">
        <f t="shared" si="12"/>
        <v>0.3527777777777773</v>
      </c>
      <c r="I37" s="65">
        <f t="shared" si="13"/>
        <v>0.35555555555555507</v>
      </c>
      <c r="J37" s="65">
        <f t="shared" si="14"/>
        <v>0.36249999999999954</v>
      </c>
      <c r="K37" s="65">
        <f t="shared" si="15"/>
        <v>0.37430555555555511</v>
      </c>
      <c r="L37" s="824">
        <v>0.38124999999999953</v>
      </c>
      <c r="M37" s="65">
        <f t="shared" si="16"/>
        <v>0.38472222222222174</v>
      </c>
      <c r="N37" s="65">
        <f t="shared" si="17"/>
        <v>0.38819444444444395</v>
      </c>
      <c r="O37" s="65">
        <f t="shared" si="18"/>
        <v>0.39027777777777728</v>
      </c>
      <c r="P37" s="65">
        <f t="shared" si="19"/>
        <v>0.40208333333333285</v>
      </c>
      <c r="Q37" s="65">
        <f t="shared" si="20"/>
        <v>0.40833333333333288</v>
      </c>
      <c r="R37" s="65">
        <f t="shared" si="21"/>
        <v>0.41249999999999953</v>
      </c>
      <c r="S37" s="65">
        <f t="shared" si="22"/>
        <v>0.41805555555555507</v>
      </c>
      <c r="T37" s="65">
        <f t="shared" si="23"/>
        <v>0.42291666666666616</v>
      </c>
      <c r="U37" s="173">
        <f t="shared" si="24"/>
        <v>0.43333333333333285</v>
      </c>
      <c r="V37" s="1159"/>
      <c r="W37" s="48">
        <f t="shared" si="7"/>
        <v>47.04</v>
      </c>
      <c r="X37" s="36">
        <f t="shared" si="6"/>
        <v>0.10416666666666663</v>
      </c>
      <c r="Y37" s="37">
        <f t="shared" si="3"/>
        <v>18.816000000000006</v>
      </c>
      <c r="Z37" s="38">
        <f t="shared" si="8"/>
        <v>1.2499999999999956E-2</v>
      </c>
      <c r="AA37" s="302"/>
    </row>
    <row r="38" spans="2:27" ht="17.25" customHeight="1" x14ac:dyDescent="0.25">
      <c r="B38" s="1523"/>
      <c r="C38" s="47">
        <v>14</v>
      </c>
      <c r="D38" s="1156"/>
      <c r="E38" s="397">
        <f t="shared" si="9"/>
        <v>0.34166666666666617</v>
      </c>
      <c r="F38" s="65">
        <f t="shared" si="10"/>
        <v>0.35416666666666619</v>
      </c>
      <c r="G38" s="65">
        <f t="shared" si="11"/>
        <v>0.35902777777777728</v>
      </c>
      <c r="H38" s="65">
        <f t="shared" si="12"/>
        <v>0.36527777777777726</v>
      </c>
      <c r="I38" s="65">
        <f t="shared" si="13"/>
        <v>0.36805555555555503</v>
      </c>
      <c r="J38" s="65">
        <f t="shared" si="14"/>
        <v>0.3749999999999995</v>
      </c>
      <c r="K38" s="65">
        <f t="shared" si="15"/>
        <v>0.38680555555555507</v>
      </c>
      <c r="L38" s="824">
        <v>0.39374999999999949</v>
      </c>
      <c r="M38" s="65">
        <f t="shared" si="16"/>
        <v>0.3972222222222217</v>
      </c>
      <c r="N38" s="65">
        <f t="shared" si="17"/>
        <v>0.40069444444444391</v>
      </c>
      <c r="O38" s="65">
        <f t="shared" si="18"/>
        <v>0.40277777777777724</v>
      </c>
      <c r="P38" s="65">
        <f t="shared" si="19"/>
        <v>0.4145833333333328</v>
      </c>
      <c r="Q38" s="65">
        <f t="shared" si="20"/>
        <v>0.42083333333333284</v>
      </c>
      <c r="R38" s="65">
        <f t="shared" si="21"/>
        <v>0.42499999999999949</v>
      </c>
      <c r="S38" s="65">
        <f t="shared" si="22"/>
        <v>0.43055555555555503</v>
      </c>
      <c r="T38" s="65">
        <f t="shared" si="23"/>
        <v>0.43541666666666612</v>
      </c>
      <c r="U38" s="173">
        <f t="shared" si="24"/>
        <v>0.4458333333333328</v>
      </c>
      <c r="V38" s="1159"/>
      <c r="W38" s="48">
        <f t="shared" si="7"/>
        <v>47.04</v>
      </c>
      <c r="X38" s="36">
        <f t="shared" si="6"/>
        <v>0.10416666666666663</v>
      </c>
      <c r="Y38" s="37">
        <f t="shared" si="3"/>
        <v>18.816000000000006</v>
      </c>
      <c r="Z38" s="38">
        <f t="shared" si="8"/>
        <v>1.2499999999999956E-2</v>
      </c>
      <c r="AA38" s="302"/>
    </row>
    <row r="39" spans="2:27" ht="17.25" customHeight="1" x14ac:dyDescent="0.25">
      <c r="B39" s="1523"/>
      <c r="C39" s="47">
        <v>15</v>
      </c>
      <c r="D39" s="1156"/>
      <c r="E39" s="397">
        <f t="shared" si="9"/>
        <v>0.35416666666666613</v>
      </c>
      <c r="F39" s="65">
        <f t="shared" si="10"/>
        <v>0.36666666666666614</v>
      </c>
      <c r="G39" s="65">
        <f t="shared" si="11"/>
        <v>0.37152777777777724</v>
      </c>
      <c r="H39" s="65">
        <f t="shared" si="12"/>
        <v>0.37777777777777721</v>
      </c>
      <c r="I39" s="65">
        <f t="shared" si="13"/>
        <v>0.38055555555555498</v>
      </c>
      <c r="J39" s="65">
        <f t="shared" si="14"/>
        <v>0.38749999999999946</v>
      </c>
      <c r="K39" s="65">
        <f t="shared" si="15"/>
        <v>0.39930555555555503</v>
      </c>
      <c r="L39" s="824">
        <v>0.40624999999999944</v>
      </c>
      <c r="M39" s="65">
        <f t="shared" si="16"/>
        <v>0.40972222222222165</v>
      </c>
      <c r="N39" s="65">
        <f t="shared" si="17"/>
        <v>0.41319444444444386</v>
      </c>
      <c r="O39" s="65">
        <f t="shared" si="18"/>
        <v>0.41527777777777719</v>
      </c>
      <c r="P39" s="65">
        <f t="shared" si="19"/>
        <v>0.42708333333333276</v>
      </c>
      <c r="Q39" s="65">
        <f t="shared" si="20"/>
        <v>0.43333333333333279</v>
      </c>
      <c r="R39" s="65">
        <f t="shared" si="21"/>
        <v>0.43749999999999944</v>
      </c>
      <c r="S39" s="65">
        <f t="shared" si="22"/>
        <v>0.44305555555555498</v>
      </c>
      <c r="T39" s="65">
        <f t="shared" si="23"/>
        <v>0.44791666666666607</v>
      </c>
      <c r="U39" s="173">
        <f t="shared" si="24"/>
        <v>0.45833333333333276</v>
      </c>
      <c r="V39" s="1159"/>
      <c r="W39" s="48">
        <f t="shared" si="7"/>
        <v>47.04</v>
      </c>
      <c r="X39" s="36">
        <f t="shared" si="6"/>
        <v>0.10416666666666663</v>
      </c>
      <c r="Y39" s="37">
        <f t="shared" si="3"/>
        <v>18.816000000000006</v>
      </c>
      <c r="Z39" s="38">
        <f t="shared" si="8"/>
        <v>1.2499999999999956E-2</v>
      </c>
      <c r="AA39" s="302"/>
    </row>
    <row r="40" spans="2:27" ht="17.25" customHeight="1" x14ac:dyDescent="0.25">
      <c r="B40" s="1523"/>
      <c r="C40" s="47">
        <v>16</v>
      </c>
      <c r="D40" s="1156"/>
      <c r="E40" s="397">
        <f t="shared" si="9"/>
        <v>0.36666666666666609</v>
      </c>
      <c r="F40" s="65">
        <f t="shared" si="10"/>
        <v>0.3791666666666661</v>
      </c>
      <c r="G40" s="65">
        <f t="shared" si="11"/>
        <v>0.38402777777777719</v>
      </c>
      <c r="H40" s="65">
        <f t="shared" si="12"/>
        <v>0.39027777777777717</v>
      </c>
      <c r="I40" s="65">
        <f t="shared" si="13"/>
        <v>0.39305555555555494</v>
      </c>
      <c r="J40" s="65">
        <f t="shared" si="14"/>
        <v>0.39999999999999941</v>
      </c>
      <c r="K40" s="65">
        <f t="shared" si="15"/>
        <v>0.41180555555555498</v>
      </c>
      <c r="L40" s="824">
        <v>0.4187499999999994</v>
      </c>
      <c r="M40" s="65">
        <f t="shared" si="16"/>
        <v>0.42222222222222161</v>
      </c>
      <c r="N40" s="65">
        <f t="shared" si="17"/>
        <v>0.42569444444444382</v>
      </c>
      <c r="O40" s="65">
        <f t="shared" si="18"/>
        <v>0.42777777777777715</v>
      </c>
      <c r="P40" s="65">
        <f t="shared" si="19"/>
        <v>0.43958333333333272</v>
      </c>
      <c r="Q40" s="65">
        <f t="shared" si="20"/>
        <v>0.44583333333333275</v>
      </c>
      <c r="R40" s="65">
        <f t="shared" si="21"/>
        <v>0.4499999999999994</v>
      </c>
      <c r="S40" s="65">
        <f t="shared" si="22"/>
        <v>0.45555555555555494</v>
      </c>
      <c r="T40" s="65">
        <f t="shared" si="23"/>
        <v>0.46041666666666603</v>
      </c>
      <c r="U40" s="173">
        <f t="shared" si="24"/>
        <v>0.47083333333333272</v>
      </c>
      <c r="V40" s="1159"/>
      <c r="W40" s="48">
        <f t="shared" si="7"/>
        <v>47.04</v>
      </c>
      <c r="X40" s="36">
        <f t="shared" si="6"/>
        <v>0.10416666666666663</v>
      </c>
      <c r="Y40" s="37">
        <f t="shared" si="3"/>
        <v>18.816000000000006</v>
      </c>
      <c r="Z40" s="38">
        <f t="shared" si="8"/>
        <v>1.2499999999999956E-2</v>
      </c>
      <c r="AA40" s="302"/>
    </row>
    <row r="41" spans="2:27" ht="17.25" customHeight="1" x14ac:dyDescent="0.25">
      <c r="B41" s="1523"/>
      <c r="C41" s="47">
        <v>17</v>
      </c>
      <c r="D41" s="1156"/>
      <c r="E41" s="397">
        <f t="shared" si="9"/>
        <v>0.37916666666666604</v>
      </c>
      <c r="F41" s="65">
        <f t="shared" si="10"/>
        <v>0.39166666666666605</v>
      </c>
      <c r="G41" s="65">
        <f t="shared" si="11"/>
        <v>0.39652777777777715</v>
      </c>
      <c r="H41" s="65">
        <f t="shared" si="12"/>
        <v>0.40277777777777712</v>
      </c>
      <c r="I41" s="65">
        <f t="shared" si="13"/>
        <v>0.40555555555555489</v>
      </c>
      <c r="J41" s="65">
        <f t="shared" si="14"/>
        <v>0.41249999999999937</v>
      </c>
      <c r="K41" s="65">
        <f t="shared" si="15"/>
        <v>0.42430555555555494</v>
      </c>
      <c r="L41" s="824">
        <v>0.43124999999999936</v>
      </c>
      <c r="M41" s="65">
        <f t="shared" si="16"/>
        <v>0.43472222222222157</v>
      </c>
      <c r="N41" s="65">
        <f t="shared" si="17"/>
        <v>0.43819444444444378</v>
      </c>
      <c r="O41" s="65">
        <f t="shared" si="18"/>
        <v>0.4402777777777771</v>
      </c>
      <c r="P41" s="65">
        <f t="shared" si="19"/>
        <v>0.45208333333333267</v>
      </c>
      <c r="Q41" s="65">
        <f t="shared" si="20"/>
        <v>0.4583333333333327</v>
      </c>
      <c r="R41" s="65">
        <f t="shared" si="21"/>
        <v>0.46249999999999936</v>
      </c>
      <c r="S41" s="65">
        <f t="shared" si="22"/>
        <v>0.46805555555555489</v>
      </c>
      <c r="T41" s="65">
        <f t="shared" si="23"/>
        <v>0.47291666666666599</v>
      </c>
      <c r="U41" s="173">
        <f t="shared" si="24"/>
        <v>0.48333333333333267</v>
      </c>
      <c r="V41" s="1159"/>
      <c r="W41" s="48">
        <f t="shared" si="7"/>
        <v>47.04</v>
      </c>
      <c r="X41" s="36">
        <f t="shared" si="6"/>
        <v>0.10416666666666663</v>
      </c>
      <c r="Y41" s="37">
        <f t="shared" si="3"/>
        <v>18.816000000000006</v>
      </c>
      <c r="Z41" s="38">
        <f t="shared" si="8"/>
        <v>1.2499999999999956E-2</v>
      </c>
      <c r="AA41" s="302"/>
    </row>
    <row r="42" spans="2:27" ht="17.25" customHeight="1" x14ac:dyDescent="0.25">
      <c r="B42" s="1523"/>
      <c r="C42" s="47">
        <v>18</v>
      </c>
      <c r="D42" s="1156"/>
      <c r="E42" s="397">
        <f t="shared" si="9"/>
        <v>0.391666666666666</v>
      </c>
      <c r="F42" s="65">
        <f t="shared" si="10"/>
        <v>0.40416666666666601</v>
      </c>
      <c r="G42" s="65">
        <f t="shared" si="11"/>
        <v>0.4090277777777771</v>
      </c>
      <c r="H42" s="65">
        <f t="shared" si="12"/>
        <v>0.41527777777777708</v>
      </c>
      <c r="I42" s="65">
        <f t="shared" si="13"/>
        <v>0.41805555555555485</v>
      </c>
      <c r="J42" s="65">
        <f t="shared" si="14"/>
        <v>0.42499999999999932</v>
      </c>
      <c r="K42" s="65">
        <f t="shared" si="15"/>
        <v>0.43680555555555489</v>
      </c>
      <c r="L42" s="824">
        <v>0.44374999999999931</v>
      </c>
      <c r="M42" s="65">
        <f t="shared" si="16"/>
        <v>0.44722222222222152</v>
      </c>
      <c r="N42" s="65">
        <f t="shared" si="17"/>
        <v>0.45069444444444373</v>
      </c>
      <c r="O42" s="65">
        <f t="shared" si="18"/>
        <v>0.45277777777777706</v>
      </c>
      <c r="P42" s="65">
        <f t="shared" si="19"/>
        <v>0.46458333333333263</v>
      </c>
      <c r="Q42" s="65">
        <f t="shared" si="20"/>
        <v>0.47083333333333266</v>
      </c>
      <c r="R42" s="65">
        <f t="shared" si="21"/>
        <v>0.47499999999999931</v>
      </c>
      <c r="S42" s="65">
        <f t="shared" si="22"/>
        <v>0.48055555555555485</v>
      </c>
      <c r="T42" s="65">
        <f t="shared" si="23"/>
        <v>0.48541666666666594</v>
      </c>
      <c r="U42" s="173">
        <f t="shared" si="24"/>
        <v>0.49583333333333263</v>
      </c>
      <c r="V42" s="1159"/>
      <c r="W42" s="48">
        <f t="shared" si="7"/>
        <v>47.04</v>
      </c>
      <c r="X42" s="36">
        <f t="shared" si="6"/>
        <v>0.10416666666666663</v>
      </c>
      <c r="Y42" s="37">
        <f t="shared" si="3"/>
        <v>18.816000000000006</v>
      </c>
      <c r="Z42" s="38">
        <f t="shared" si="8"/>
        <v>1.2499999999999956E-2</v>
      </c>
      <c r="AA42" s="302"/>
    </row>
    <row r="43" spans="2:27" ht="17.25" customHeight="1" x14ac:dyDescent="0.25">
      <c r="B43" s="1523"/>
      <c r="C43" s="47">
        <v>19</v>
      </c>
      <c r="D43" s="1156"/>
      <c r="E43" s="397">
        <f t="shared" si="9"/>
        <v>0.40416666666666595</v>
      </c>
      <c r="F43" s="65">
        <f t="shared" si="10"/>
        <v>0.41666666666666596</v>
      </c>
      <c r="G43" s="65">
        <f t="shared" si="11"/>
        <v>0.42152777777777706</v>
      </c>
      <c r="H43" s="65">
        <f t="shared" si="12"/>
        <v>0.42777777777777704</v>
      </c>
      <c r="I43" s="65">
        <f t="shared" si="13"/>
        <v>0.4305555555555548</v>
      </c>
      <c r="J43" s="65">
        <f t="shared" si="14"/>
        <v>0.43749999999999928</v>
      </c>
      <c r="K43" s="65">
        <f t="shared" si="15"/>
        <v>0.44930555555555485</v>
      </c>
      <c r="L43" s="824">
        <v>0.45624999999999927</v>
      </c>
      <c r="M43" s="65">
        <f t="shared" si="16"/>
        <v>0.45972222222222148</v>
      </c>
      <c r="N43" s="65">
        <f t="shared" si="17"/>
        <v>0.46319444444444369</v>
      </c>
      <c r="O43" s="65">
        <f t="shared" si="18"/>
        <v>0.46527777777777701</v>
      </c>
      <c r="P43" s="65">
        <f t="shared" si="19"/>
        <v>0.47708333333333258</v>
      </c>
      <c r="Q43" s="65">
        <f t="shared" si="20"/>
        <v>0.48333333333333262</v>
      </c>
      <c r="R43" s="65">
        <f t="shared" si="21"/>
        <v>0.48749999999999927</v>
      </c>
      <c r="S43" s="65">
        <f t="shared" si="22"/>
        <v>0.4930555555555548</v>
      </c>
      <c r="T43" s="65">
        <f t="shared" si="23"/>
        <v>0.4979166666666659</v>
      </c>
      <c r="U43" s="173">
        <f t="shared" si="24"/>
        <v>0.50833333333333264</v>
      </c>
      <c r="V43" s="1159"/>
      <c r="W43" s="48">
        <f t="shared" si="7"/>
        <v>47.04</v>
      </c>
      <c r="X43" s="36">
        <f t="shared" si="6"/>
        <v>0.10416666666666669</v>
      </c>
      <c r="Y43" s="37">
        <f t="shared" si="3"/>
        <v>18.815999999999995</v>
      </c>
      <c r="Z43" s="38">
        <f t="shared" si="8"/>
        <v>1.2499999999999956E-2</v>
      </c>
      <c r="AA43" s="302"/>
    </row>
    <row r="44" spans="2:27" ht="17.25" customHeight="1" x14ac:dyDescent="0.25">
      <c r="B44" s="1523"/>
      <c r="C44" s="47">
        <v>20</v>
      </c>
      <c r="D44" s="1156"/>
      <c r="E44" s="397">
        <f t="shared" si="9"/>
        <v>0.41666666666666591</v>
      </c>
      <c r="F44" s="65">
        <f t="shared" si="10"/>
        <v>0.42916666666666592</v>
      </c>
      <c r="G44" s="65">
        <f t="shared" si="11"/>
        <v>0.43402777777777701</v>
      </c>
      <c r="H44" s="65">
        <f t="shared" si="12"/>
        <v>0.44027777777777699</v>
      </c>
      <c r="I44" s="65">
        <f t="shared" si="13"/>
        <v>0.44305555555555476</v>
      </c>
      <c r="J44" s="65">
        <f t="shared" si="14"/>
        <v>0.44999999999999923</v>
      </c>
      <c r="K44" s="65">
        <f t="shared" si="15"/>
        <v>0.4618055555555548</v>
      </c>
      <c r="L44" s="824">
        <v>0.46874999999999922</v>
      </c>
      <c r="M44" s="65">
        <f t="shared" si="16"/>
        <v>0.47222222222222143</v>
      </c>
      <c r="N44" s="65">
        <f t="shared" si="17"/>
        <v>0.47569444444444364</v>
      </c>
      <c r="O44" s="65">
        <f t="shared" si="18"/>
        <v>0.47777777777777697</v>
      </c>
      <c r="P44" s="65">
        <f t="shared" si="19"/>
        <v>0.48958333333333254</v>
      </c>
      <c r="Q44" s="65">
        <f t="shared" si="20"/>
        <v>0.49583333333333257</v>
      </c>
      <c r="R44" s="65">
        <f t="shared" si="21"/>
        <v>0.49999999999999922</v>
      </c>
      <c r="S44" s="65">
        <f t="shared" si="22"/>
        <v>0.50555555555555476</v>
      </c>
      <c r="T44" s="65">
        <f t="shared" si="23"/>
        <v>0.51041666666666585</v>
      </c>
      <c r="U44" s="173">
        <f t="shared" si="24"/>
        <v>0.52083333333333259</v>
      </c>
      <c r="V44" s="1159"/>
      <c r="W44" s="48">
        <f t="shared" si="7"/>
        <v>47.04</v>
      </c>
      <c r="X44" s="36">
        <f t="shared" si="6"/>
        <v>0.10416666666666669</v>
      </c>
      <c r="Y44" s="37">
        <f t="shared" si="3"/>
        <v>18.815999999999995</v>
      </c>
      <c r="Z44" s="38">
        <f t="shared" si="8"/>
        <v>1.2499999999999956E-2</v>
      </c>
      <c r="AA44" s="302"/>
    </row>
    <row r="45" spans="2:27" ht="17.25" customHeight="1" x14ac:dyDescent="0.25">
      <c r="B45" s="1523"/>
      <c r="C45" s="47">
        <v>21</v>
      </c>
      <c r="D45" s="1156"/>
      <c r="E45" s="397">
        <f t="shared" si="9"/>
        <v>0.42916666666666586</v>
      </c>
      <c r="F45" s="65">
        <f t="shared" si="10"/>
        <v>0.44166666666666587</v>
      </c>
      <c r="G45" s="65">
        <f t="shared" si="11"/>
        <v>0.44652777777777697</v>
      </c>
      <c r="H45" s="65">
        <f t="shared" si="12"/>
        <v>0.45277777777777695</v>
      </c>
      <c r="I45" s="65">
        <f t="shared" si="13"/>
        <v>0.45555555555555471</v>
      </c>
      <c r="J45" s="65">
        <f t="shared" si="14"/>
        <v>0.46249999999999919</v>
      </c>
      <c r="K45" s="65">
        <f t="shared" si="15"/>
        <v>0.47430555555555476</v>
      </c>
      <c r="L45" s="824">
        <v>0.48124999999999918</v>
      </c>
      <c r="M45" s="65">
        <f t="shared" si="16"/>
        <v>0.48472222222222139</v>
      </c>
      <c r="N45" s="65">
        <f t="shared" si="17"/>
        <v>0.4881944444444436</v>
      </c>
      <c r="O45" s="65">
        <f t="shared" si="18"/>
        <v>0.49027777777777692</v>
      </c>
      <c r="P45" s="65">
        <f t="shared" si="19"/>
        <v>0.50208333333333255</v>
      </c>
      <c r="Q45" s="65">
        <f t="shared" si="20"/>
        <v>0.50833333333333264</v>
      </c>
      <c r="R45" s="65">
        <f t="shared" si="21"/>
        <v>0.51249999999999929</v>
      </c>
      <c r="S45" s="65">
        <f t="shared" si="22"/>
        <v>0.51805555555555483</v>
      </c>
      <c r="T45" s="65">
        <f t="shared" si="23"/>
        <v>0.52291666666666592</v>
      </c>
      <c r="U45" s="173">
        <f t="shared" si="24"/>
        <v>0.53333333333333255</v>
      </c>
      <c r="V45" s="1159"/>
      <c r="W45" s="48">
        <f t="shared" si="7"/>
        <v>47.04</v>
      </c>
      <c r="X45" s="36">
        <f t="shared" si="6"/>
        <v>0.10416666666666669</v>
      </c>
      <c r="Y45" s="37">
        <f t="shared" si="3"/>
        <v>18.815999999999995</v>
      </c>
      <c r="Z45" s="38">
        <f t="shared" si="8"/>
        <v>1.2499999999999956E-2</v>
      </c>
      <c r="AA45" s="302"/>
    </row>
    <row r="46" spans="2:27" ht="17.25" customHeight="1" x14ac:dyDescent="0.25">
      <c r="B46" s="1523"/>
      <c r="C46" s="47">
        <v>22</v>
      </c>
      <c r="D46" s="1156"/>
      <c r="E46" s="397">
        <f t="shared" si="9"/>
        <v>0.44166666666666582</v>
      </c>
      <c r="F46" s="65">
        <f t="shared" si="10"/>
        <v>0.45416666666666583</v>
      </c>
      <c r="G46" s="65">
        <f t="shared" si="11"/>
        <v>0.45902777777777692</v>
      </c>
      <c r="H46" s="65">
        <f t="shared" si="12"/>
        <v>0.4652777777777769</v>
      </c>
      <c r="I46" s="65">
        <f t="shared" si="13"/>
        <v>0.46805555555555467</v>
      </c>
      <c r="J46" s="65">
        <f t="shared" si="14"/>
        <v>0.47499999999999915</v>
      </c>
      <c r="K46" s="65">
        <f t="shared" si="15"/>
        <v>0.48680555555555471</v>
      </c>
      <c r="L46" s="824">
        <v>0.49374999999999913</v>
      </c>
      <c r="M46" s="65">
        <f t="shared" si="16"/>
        <v>0.49722222222222134</v>
      </c>
      <c r="N46" s="65">
        <f t="shared" si="17"/>
        <v>0.50069444444444355</v>
      </c>
      <c r="O46" s="65">
        <f t="shared" si="18"/>
        <v>0.50277777777777688</v>
      </c>
      <c r="P46" s="65">
        <f t="shared" si="19"/>
        <v>0.5145833333333325</v>
      </c>
      <c r="Q46" s="65">
        <f t="shared" si="20"/>
        <v>0.52083333333333259</v>
      </c>
      <c r="R46" s="65">
        <f t="shared" si="21"/>
        <v>0.52499999999999925</v>
      </c>
      <c r="S46" s="65">
        <f t="shared" si="22"/>
        <v>0.53055555555555478</v>
      </c>
      <c r="T46" s="65">
        <f t="shared" si="23"/>
        <v>0.53541666666666587</v>
      </c>
      <c r="U46" s="173">
        <f t="shared" si="24"/>
        <v>0.5458333333333325</v>
      </c>
      <c r="V46" s="1159"/>
      <c r="W46" s="48">
        <f t="shared" si="7"/>
        <v>47.04</v>
      </c>
      <c r="X46" s="36">
        <f t="shared" si="6"/>
        <v>0.10416666666666669</v>
      </c>
      <c r="Y46" s="37">
        <f t="shared" si="3"/>
        <v>18.815999999999995</v>
      </c>
      <c r="Z46" s="38">
        <f t="shared" si="8"/>
        <v>1.2499999999999956E-2</v>
      </c>
      <c r="AA46" s="302"/>
    </row>
    <row r="47" spans="2:27" ht="17.25" customHeight="1" x14ac:dyDescent="0.25">
      <c r="B47" s="1523"/>
      <c r="C47" s="47">
        <v>23</v>
      </c>
      <c r="D47" s="1156"/>
      <c r="E47" s="397">
        <f t="shared" si="9"/>
        <v>0.45416666666666577</v>
      </c>
      <c r="F47" s="65">
        <f t="shared" si="10"/>
        <v>0.46666666666666579</v>
      </c>
      <c r="G47" s="65">
        <f t="shared" si="11"/>
        <v>0.47152777777777688</v>
      </c>
      <c r="H47" s="65">
        <f t="shared" si="12"/>
        <v>0.47777777777777686</v>
      </c>
      <c r="I47" s="65">
        <f t="shared" si="13"/>
        <v>0.48055555555555463</v>
      </c>
      <c r="J47" s="65">
        <f t="shared" si="14"/>
        <v>0.4874999999999991</v>
      </c>
      <c r="K47" s="65">
        <f t="shared" si="15"/>
        <v>0.49930555555555467</v>
      </c>
      <c r="L47" s="824">
        <v>0.50624999999999909</v>
      </c>
      <c r="M47" s="65">
        <f t="shared" si="16"/>
        <v>0.5097222222222213</v>
      </c>
      <c r="N47" s="65">
        <f t="shared" si="17"/>
        <v>0.51319444444444351</v>
      </c>
      <c r="O47" s="65">
        <f t="shared" si="18"/>
        <v>0.51527777777777684</v>
      </c>
      <c r="P47" s="65">
        <f t="shared" si="19"/>
        <v>0.52708333333333246</v>
      </c>
      <c r="Q47" s="65">
        <f t="shared" si="20"/>
        <v>0.53333333333333255</v>
      </c>
      <c r="R47" s="65">
        <f t="shared" si="21"/>
        <v>0.5374999999999992</v>
      </c>
      <c r="S47" s="65">
        <f t="shared" si="22"/>
        <v>0.54305555555555474</v>
      </c>
      <c r="T47" s="65">
        <f t="shared" si="23"/>
        <v>0.54791666666666583</v>
      </c>
      <c r="U47" s="173">
        <f t="shared" si="24"/>
        <v>0.55833333333333246</v>
      </c>
      <c r="V47" s="1159"/>
      <c r="W47" s="48">
        <f t="shared" si="7"/>
        <v>47.04</v>
      </c>
      <c r="X47" s="36">
        <f t="shared" si="6"/>
        <v>0.10416666666666669</v>
      </c>
      <c r="Y47" s="37">
        <f t="shared" si="3"/>
        <v>18.815999999999995</v>
      </c>
      <c r="Z47" s="38">
        <f t="shared" si="8"/>
        <v>1.2499999999999956E-2</v>
      </c>
      <c r="AA47" s="302"/>
    </row>
    <row r="48" spans="2:27" ht="17.25" customHeight="1" x14ac:dyDescent="0.25">
      <c r="B48" s="1523"/>
      <c r="C48" s="47">
        <v>24</v>
      </c>
      <c r="D48" s="1156"/>
      <c r="E48" s="397">
        <f t="shared" si="9"/>
        <v>0.46666666666666573</v>
      </c>
      <c r="F48" s="65">
        <f t="shared" si="10"/>
        <v>0.47916666666666574</v>
      </c>
      <c r="G48" s="65">
        <f t="shared" si="11"/>
        <v>0.48402777777777684</v>
      </c>
      <c r="H48" s="65">
        <f t="shared" si="12"/>
        <v>0.49027777777777681</v>
      </c>
      <c r="I48" s="65">
        <f t="shared" si="13"/>
        <v>0.49305555555555458</v>
      </c>
      <c r="J48" s="65">
        <f t="shared" si="14"/>
        <v>0.49999999999999906</v>
      </c>
      <c r="K48" s="65">
        <f t="shared" si="15"/>
        <v>0.51180555555555463</v>
      </c>
      <c r="L48" s="824">
        <v>0.51874999999999905</v>
      </c>
      <c r="M48" s="65">
        <f t="shared" si="16"/>
        <v>0.52222222222222126</v>
      </c>
      <c r="N48" s="65">
        <f t="shared" si="17"/>
        <v>0.52569444444444346</v>
      </c>
      <c r="O48" s="65">
        <f t="shared" si="18"/>
        <v>0.52777777777777679</v>
      </c>
      <c r="P48" s="65">
        <f t="shared" si="19"/>
        <v>0.53958333333333242</v>
      </c>
      <c r="Q48" s="65">
        <f t="shared" si="20"/>
        <v>0.5458333333333325</v>
      </c>
      <c r="R48" s="65">
        <f t="shared" si="21"/>
        <v>0.54999999999999916</v>
      </c>
      <c r="S48" s="65">
        <f t="shared" si="22"/>
        <v>0.55555555555555469</v>
      </c>
      <c r="T48" s="65">
        <f t="shared" si="23"/>
        <v>0.56041666666666579</v>
      </c>
      <c r="U48" s="173">
        <f t="shared" si="24"/>
        <v>0.57083333333333242</v>
      </c>
      <c r="V48" s="1159"/>
      <c r="W48" s="48">
        <f t="shared" si="7"/>
        <v>47.04</v>
      </c>
      <c r="X48" s="36">
        <f t="shared" si="6"/>
        <v>0.10416666666666669</v>
      </c>
      <c r="Y48" s="37">
        <f t="shared" si="3"/>
        <v>18.815999999999995</v>
      </c>
      <c r="Z48" s="38">
        <f t="shared" si="8"/>
        <v>1.2499999999999956E-2</v>
      </c>
      <c r="AA48" s="302"/>
    </row>
    <row r="49" spans="2:27" ht="17.25" customHeight="1" x14ac:dyDescent="0.25">
      <c r="B49" s="1523"/>
      <c r="C49" s="47">
        <v>25</v>
      </c>
      <c r="D49" s="1156"/>
      <c r="E49" s="397">
        <f t="shared" si="9"/>
        <v>0.4791666666666658</v>
      </c>
      <c r="F49" s="65">
        <f t="shared" si="10"/>
        <v>0.49166666666666581</v>
      </c>
      <c r="G49" s="65">
        <f t="shared" si="11"/>
        <v>0.4965277777777769</v>
      </c>
      <c r="H49" s="65">
        <f t="shared" si="12"/>
        <v>0.50277777777777688</v>
      </c>
      <c r="I49" s="65">
        <f t="shared" si="13"/>
        <v>0.50555555555555465</v>
      </c>
      <c r="J49" s="65">
        <f t="shared" si="14"/>
        <v>0.51249999999999907</v>
      </c>
      <c r="K49" s="65">
        <f t="shared" si="15"/>
        <v>0.52430555555555458</v>
      </c>
      <c r="L49" s="824">
        <v>0.531249999999999</v>
      </c>
      <c r="M49" s="65">
        <f t="shared" si="16"/>
        <v>0.53472222222222121</v>
      </c>
      <c r="N49" s="65">
        <f t="shared" si="17"/>
        <v>0.53819444444444342</v>
      </c>
      <c r="O49" s="65">
        <f t="shared" si="18"/>
        <v>0.54027777777777675</v>
      </c>
      <c r="P49" s="65">
        <f t="shared" si="19"/>
        <v>0.55208333333333237</v>
      </c>
      <c r="Q49" s="65">
        <f t="shared" si="20"/>
        <v>0.55833333333333246</v>
      </c>
      <c r="R49" s="65">
        <f t="shared" si="21"/>
        <v>0.56249999999999911</v>
      </c>
      <c r="S49" s="65">
        <f t="shared" si="22"/>
        <v>0.56805555555555465</v>
      </c>
      <c r="T49" s="65">
        <f t="shared" si="23"/>
        <v>0.57291666666666574</v>
      </c>
      <c r="U49" s="173">
        <f t="shared" si="24"/>
        <v>0.58333333333333237</v>
      </c>
      <c r="V49" s="1159"/>
      <c r="W49" s="48">
        <f t="shared" si="7"/>
        <v>47.04</v>
      </c>
      <c r="X49" s="36">
        <f t="shared" si="6"/>
        <v>0.10416666666666657</v>
      </c>
      <c r="Y49" s="37">
        <f t="shared" si="3"/>
        <v>18.816000000000013</v>
      </c>
      <c r="Z49" s="38">
        <f t="shared" si="8"/>
        <v>1.2499999999999956E-2</v>
      </c>
      <c r="AA49" s="302"/>
    </row>
    <row r="50" spans="2:27" ht="17.25" customHeight="1" x14ac:dyDescent="0.25">
      <c r="B50" s="1523"/>
      <c r="C50" s="47">
        <v>26</v>
      </c>
      <c r="D50" s="1156"/>
      <c r="E50" s="397">
        <f t="shared" si="9"/>
        <v>0.49166666666666575</v>
      </c>
      <c r="F50" s="65">
        <f t="shared" si="10"/>
        <v>0.50416666666666576</v>
      </c>
      <c r="G50" s="65">
        <f t="shared" si="11"/>
        <v>0.50902777777777686</v>
      </c>
      <c r="H50" s="65">
        <f t="shared" si="12"/>
        <v>0.51527777777777684</v>
      </c>
      <c r="I50" s="65">
        <f t="shared" si="13"/>
        <v>0.5180555555555546</v>
      </c>
      <c r="J50" s="65">
        <f t="shared" si="14"/>
        <v>0.52499999999999902</v>
      </c>
      <c r="K50" s="65">
        <f t="shared" si="15"/>
        <v>0.53680555555555454</v>
      </c>
      <c r="L50" s="824">
        <v>0.54374999999999896</v>
      </c>
      <c r="M50" s="65">
        <f t="shared" si="16"/>
        <v>0.54722222222222117</v>
      </c>
      <c r="N50" s="65">
        <f t="shared" si="17"/>
        <v>0.55069444444444338</v>
      </c>
      <c r="O50" s="65">
        <f t="shared" si="18"/>
        <v>0.5527777777777767</v>
      </c>
      <c r="P50" s="65">
        <f t="shared" si="19"/>
        <v>0.56458333333333233</v>
      </c>
      <c r="Q50" s="65">
        <f t="shared" si="20"/>
        <v>0.57083333333333242</v>
      </c>
      <c r="R50" s="65">
        <f t="shared" si="21"/>
        <v>0.57499999999999907</v>
      </c>
      <c r="S50" s="65">
        <f t="shared" si="22"/>
        <v>0.5805555555555546</v>
      </c>
      <c r="T50" s="65">
        <f t="shared" si="23"/>
        <v>0.5854166666666657</v>
      </c>
      <c r="U50" s="173">
        <f t="shared" si="24"/>
        <v>0.59583333333333233</v>
      </c>
      <c r="V50" s="1159"/>
      <c r="W50" s="48">
        <f t="shared" si="7"/>
        <v>47.04</v>
      </c>
      <c r="X50" s="36">
        <f t="shared" si="6"/>
        <v>0.10416666666666657</v>
      </c>
      <c r="Y50" s="37">
        <f t="shared" si="3"/>
        <v>18.816000000000013</v>
      </c>
      <c r="Z50" s="38">
        <f t="shared" si="8"/>
        <v>1.2499999999999956E-2</v>
      </c>
      <c r="AA50" s="302"/>
    </row>
    <row r="51" spans="2:27" ht="17.25" customHeight="1" x14ac:dyDescent="0.25">
      <c r="B51" s="1523"/>
      <c r="C51" s="47">
        <v>27</v>
      </c>
      <c r="D51" s="1156"/>
      <c r="E51" s="397">
        <f t="shared" si="9"/>
        <v>0.50416666666666576</v>
      </c>
      <c r="F51" s="65">
        <f t="shared" si="10"/>
        <v>0.51666666666666572</v>
      </c>
      <c r="G51" s="65">
        <f t="shared" si="11"/>
        <v>0.52152777777777681</v>
      </c>
      <c r="H51" s="65">
        <f t="shared" si="12"/>
        <v>0.52777777777777679</v>
      </c>
      <c r="I51" s="65">
        <f t="shared" si="13"/>
        <v>0.53055555555555456</v>
      </c>
      <c r="J51" s="65">
        <f t="shared" si="14"/>
        <v>0.53749999999999898</v>
      </c>
      <c r="K51" s="65">
        <f t="shared" si="15"/>
        <v>0.54930555555555449</v>
      </c>
      <c r="L51" s="824">
        <v>0.55624999999999891</v>
      </c>
      <c r="M51" s="65">
        <f t="shared" si="16"/>
        <v>0.55972222222222112</v>
      </c>
      <c r="N51" s="65">
        <f t="shared" si="17"/>
        <v>0.56319444444444333</v>
      </c>
      <c r="O51" s="65">
        <f t="shared" si="18"/>
        <v>0.56527777777777666</v>
      </c>
      <c r="P51" s="65">
        <f t="shared" si="19"/>
        <v>0.57708333333333228</v>
      </c>
      <c r="Q51" s="65">
        <f t="shared" si="20"/>
        <v>0.58333333333333237</v>
      </c>
      <c r="R51" s="65">
        <f t="shared" si="21"/>
        <v>0.58749999999999902</v>
      </c>
      <c r="S51" s="65">
        <f t="shared" si="22"/>
        <v>0.59305555555555456</v>
      </c>
      <c r="T51" s="65">
        <f t="shared" si="23"/>
        <v>0.59791666666666565</v>
      </c>
      <c r="U51" s="173">
        <f t="shared" si="24"/>
        <v>0.60833333333333228</v>
      </c>
      <c r="V51" s="1159"/>
      <c r="W51" s="48">
        <f t="shared" si="7"/>
        <v>47.04</v>
      </c>
      <c r="X51" s="36">
        <f t="shared" si="6"/>
        <v>0.10416666666666652</v>
      </c>
      <c r="Y51" s="37">
        <f t="shared" si="3"/>
        <v>18.816000000000027</v>
      </c>
      <c r="Z51" s="38">
        <f t="shared" si="8"/>
        <v>1.2499999999999956E-2</v>
      </c>
      <c r="AA51" s="302"/>
    </row>
    <row r="52" spans="2:27" ht="17.25" customHeight="1" x14ac:dyDescent="0.25">
      <c r="B52" s="1523"/>
      <c r="C52" s="47">
        <v>28</v>
      </c>
      <c r="D52" s="1156"/>
      <c r="E52" s="397">
        <f t="shared" si="9"/>
        <v>0.51666666666666572</v>
      </c>
      <c r="F52" s="65">
        <f t="shared" si="10"/>
        <v>0.52916666666666567</v>
      </c>
      <c r="G52" s="65">
        <f t="shared" si="11"/>
        <v>0.53402777777777677</v>
      </c>
      <c r="H52" s="65">
        <f t="shared" si="12"/>
        <v>0.54027777777777675</v>
      </c>
      <c r="I52" s="65">
        <f t="shared" si="13"/>
        <v>0.54305555555555451</v>
      </c>
      <c r="J52" s="65">
        <f t="shared" si="14"/>
        <v>0.54999999999999893</v>
      </c>
      <c r="K52" s="65">
        <f t="shared" si="15"/>
        <v>0.56180555555555445</v>
      </c>
      <c r="L52" s="824">
        <v>0.56874999999999887</v>
      </c>
      <c r="M52" s="65">
        <f t="shared" si="16"/>
        <v>0.57222222222222108</v>
      </c>
      <c r="N52" s="65">
        <f t="shared" si="17"/>
        <v>0.57569444444444329</v>
      </c>
      <c r="O52" s="65">
        <f t="shared" si="18"/>
        <v>0.57777777777777661</v>
      </c>
      <c r="P52" s="65">
        <f t="shared" si="19"/>
        <v>0.58958333333333224</v>
      </c>
      <c r="Q52" s="65">
        <f t="shared" si="20"/>
        <v>0.59583333333333233</v>
      </c>
      <c r="R52" s="65">
        <f t="shared" si="21"/>
        <v>0.59999999999999898</v>
      </c>
      <c r="S52" s="65">
        <f t="shared" si="22"/>
        <v>0.60555555555555451</v>
      </c>
      <c r="T52" s="65">
        <f t="shared" si="23"/>
        <v>0.61041666666666561</v>
      </c>
      <c r="U52" s="173">
        <f t="shared" si="24"/>
        <v>0.62083333333333224</v>
      </c>
      <c r="V52" s="1159"/>
      <c r="W52" s="48">
        <f t="shared" si="7"/>
        <v>47.04</v>
      </c>
      <c r="X52" s="36">
        <f t="shared" si="6"/>
        <v>0.10416666666666652</v>
      </c>
      <c r="Y52" s="37">
        <f t="shared" si="3"/>
        <v>18.816000000000027</v>
      </c>
      <c r="Z52" s="38">
        <f t="shared" si="8"/>
        <v>1.2499999999999956E-2</v>
      </c>
      <c r="AA52" s="302"/>
    </row>
    <row r="53" spans="2:27" ht="17.25" customHeight="1" x14ac:dyDescent="0.25">
      <c r="B53" s="1523"/>
      <c r="C53" s="47">
        <v>29</v>
      </c>
      <c r="D53" s="1156"/>
      <c r="E53" s="397">
        <f t="shared" si="9"/>
        <v>0.52916666666666567</v>
      </c>
      <c r="F53" s="65">
        <f t="shared" si="10"/>
        <v>0.54166666666666563</v>
      </c>
      <c r="G53" s="65">
        <f t="shared" si="11"/>
        <v>0.54652777777777672</v>
      </c>
      <c r="H53" s="65">
        <f t="shared" si="12"/>
        <v>0.5527777777777767</v>
      </c>
      <c r="I53" s="65">
        <f t="shared" si="13"/>
        <v>0.55555555555555447</v>
      </c>
      <c r="J53" s="65">
        <f t="shared" si="14"/>
        <v>0.56249999999999889</v>
      </c>
      <c r="K53" s="65">
        <f t="shared" si="15"/>
        <v>0.5743055555555544</v>
      </c>
      <c r="L53" s="824">
        <v>0.58124999999999882</v>
      </c>
      <c r="M53" s="65">
        <f t="shared" si="16"/>
        <v>0.58472222222222103</v>
      </c>
      <c r="N53" s="65">
        <f t="shared" si="17"/>
        <v>0.58819444444444324</v>
      </c>
      <c r="O53" s="65">
        <f t="shared" si="18"/>
        <v>0.59027777777777657</v>
      </c>
      <c r="P53" s="65">
        <f t="shared" si="19"/>
        <v>0.60208333333333219</v>
      </c>
      <c r="Q53" s="65">
        <f t="shared" si="20"/>
        <v>0.60833333333333228</v>
      </c>
      <c r="R53" s="65">
        <f t="shared" si="21"/>
        <v>0.61249999999999893</v>
      </c>
      <c r="S53" s="65">
        <f t="shared" si="22"/>
        <v>0.61805555555555447</v>
      </c>
      <c r="T53" s="65">
        <f t="shared" si="23"/>
        <v>0.62291666666666556</v>
      </c>
      <c r="U53" s="173">
        <f t="shared" si="24"/>
        <v>0.63333333333333219</v>
      </c>
      <c r="V53" s="1159"/>
      <c r="W53" s="48">
        <f t="shared" si="7"/>
        <v>47.04</v>
      </c>
      <c r="X53" s="36">
        <f t="shared" si="6"/>
        <v>0.10416666666666652</v>
      </c>
      <c r="Y53" s="37">
        <f t="shared" si="3"/>
        <v>18.816000000000027</v>
      </c>
      <c r="Z53" s="38">
        <f t="shared" si="8"/>
        <v>1.2499999999999956E-2</v>
      </c>
      <c r="AA53" s="302"/>
    </row>
    <row r="54" spans="2:27" ht="17.25" customHeight="1" x14ac:dyDescent="0.25">
      <c r="B54" s="1523"/>
      <c r="C54" s="47">
        <v>30</v>
      </c>
      <c r="D54" s="1156"/>
      <c r="E54" s="397">
        <f t="shared" si="9"/>
        <v>0.54166666666666563</v>
      </c>
      <c r="F54" s="65">
        <f t="shared" si="10"/>
        <v>0.55416666666666559</v>
      </c>
      <c r="G54" s="65">
        <f t="shared" si="11"/>
        <v>0.55902777777777668</v>
      </c>
      <c r="H54" s="65">
        <f t="shared" si="12"/>
        <v>0.56527777777777666</v>
      </c>
      <c r="I54" s="65">
        <f t="shared" si="13"/>
        <v>0.56805555555555443</v>
      </c>
      <c r="J54" s="65">
        <f t="shared" si="14"/>
        <v>0.57499999999999885</v>
      </c>
      <c r="K54" s="65">
        <f t="shared" si="15"/>
        <v>0.58680555555555436</v>
      </c>
      <c r="L54" s="824">
        <v>0.59374999999999878</v>
      </c>
      <c r="M54" s="65">
        <f t="shared" si="16"/>
        <v>0.59722222222222099</v>
      </c>
      <c r="N54" s="65">
        <f t="shared" si="17"/>
        <v>0.6006944444444432</v>
      </c>
      <c r="O54" s="65">
        <f t="shared" si="18"/>
        <v>0.60277777777777652</v>
      </c>
      <c r="P54" s="65">
        <f t="shared" si="19"/>
        <v>0.61458333333333215</v>
      </c>
      <c r="Q54" s="65">
        <f t="shared" si="20"/>
        <v>0.62083333333333224</v>
      </c>
      <c r="R54" s="65">
        <f t="shared" si="21"/>
        <v>0.62499999999999889</v>
      </c>
      <c r="S54" s="65">
        <f t="shared" si="22"/>
        <v>0.63055555555555443</v>
      </c>
      <c r="T54" s="65">
        <f t="shared" si="23"/>
        <v>0.63541666666666552</v>
      </c>
      <c r="U54" s="173">
        <f t="shared" si="24"/>
        <v>0.64583333333333215</v>
      </c>
      <c r="V54" s="1159"/>
      <c r="W54" s="48">
        <f t="shared" si="7"/>
        <v>47.04</v>
      </c>
      <c r="X54" s="36">
        <f t="shared" si="6"/>
        <v>0.10416666666666652</v>
      </c>
      <c r="Y54" s="37">
        <f t="shared" si="3"/>
        <v>18.816000000000027</v>
      </c>
      <c r="Z54" s="38">
        <f t="shared" si="8"/>
        <v>1.2499999999999956E-2</v>
      </c>
      <c r="AA54" s="302"/>
    </row>
    <row r="55" spans="2:27" ht="17.25" customHeight="1" x14ac:dyDescent="0.25">
      <c r="B55" s="1523"/>
      <c r="C55" s="47">
        <v>31</v>
      </c>
      <c r="D55" s="1156"/>
      <c r="E55" s="397">
        <f t="shared" si="9"/>
        <v>0.55416666666666559</v>
      </c>
      <c r="F55" s="65">
        <f t="shared" si="10"/>
        <v>0.56666666666666554</v>
      </c>
      <c r="G55" s="65">
        <f t="shared" si="11"/>
        <v>0.57152777777777664</v>
      </c>
      <c r="H55" s="65">
        <f t="shared" si="12"/>
        <v>0.57777777777777661</v>
      </c>
      <c r="I55" s="65">
        <f t="shared" si="13"/>
        <v>0.58055555555555438</v>
      </c>
      <c r="J55" s="65">
        <f t="shared" si="14"/>
        <v>0.5874999999999988</v>
      </c>
      <c r="K55" s="65">
        <f t="shared" si="15"/>
        <v>0.59930555555555431</v>
      </c>
      <c r="L55" s="824">
        <v>0.60624999999999873</v>
      </c>
      <c r="M55" s="65">
        <f t="shared" si="16"/>
        <v>0.60972222222222094</v>
      </c>
      <c r="N55" s="65">
        <f t="shared" si="17"/>
        <v>0.61319444444444315</v>
      </c>
      <c r="O55" s="65">
        <f t="shared" si="18"/>
        <v>0.61527777777777648</v>
      </c>
      <c r="P55" s="65">
        <f t="shared" si="19"/>
        <v>0.6270833333333321</v>
      </c>
      <c r="Q55" s="65">
        <f t="shared" si="20"/>
        <v>0.63333333333333219</v>
      </c>
      <c r="R55" s="65">
        <f t="shared" si="21"/>
        <v>0.63749999999999885</v>
      </c>
      <c r="S55" s="65">
        <f t="shared" si="22"/>
        <v>0.64305555555555438</v>
      </c>
      <c r="T55" s="65">
        <f t="shared" si="23"/>
        <v>0.64791666666666548</v>
      </c>
      <c r="U55" s="173">
        <f t="shared" si="24"/>
        <v>0.6583333333333321</v>
      </c>
      <c r="V55" s="1159"/>
      <c r="W55" s="48">
        <f t="shared" si="7"/>
        <v>47.04</v>
      </c>
      <c r="X55" s="36">
        <f t="shared" si="6"/>
        <v>0.10416666666666652</v>
      </c>
      <c r="Y55" s="37">
        <f t="shared" si="3"/>
        <v>18.816000000000027</v>
      </c>
      <c r="Z55" s="38">
        <f t="shared" si="8"/>
        <v>1.2499999999999956E-2</v>
      </c>
      <c r="AA55" s="302"/>
    </row>
    <row r="56" spans="2:27" ht="17.25" customHeight="1" x14ac:dyDescent="0.25">
      <c r="B56" s="1523"/>
      <c r="C56" s="47">
        <v>32</v>
      </c>
      <c r="D56" s="1156"/>
      <c r="E56" s="397">
        <f t="shared" si="9"/>
        <v>0.56666666666666554</v>
      </c>
      <c r="F56" s="65">
        <f t="shared" si="10"/>
        <v>0.5791666666666655</v>
      </c>
      <c r="G56" s="65">
        <f t="shared" si="11"/>
        <v>0.58402777777777659</v>
      </c>
      <c r="H56" s="65">
        <f t="shared" si="12"/>
        <v>0.59027777777777657</v>
      </c>
      <c r="I56" s="65">
        <f t="shared" si="13"/>
        <v>0.59305555555555434</v>
      </c>
      <c r="J56" s="65">
        <f t="shared" si="14"/>
        <v>0.59999999999999876</v>
      </c>
      <c r="K56" s="65">
        <f t="shared" si="15"/>
        <v>0.61180555555555427</v>
      </c>
      <c r="L56" s="824">
        <v>0.61874999999999869</v>
      </c>
      <c r="M56" s="65">
        <f t="shared" si="16"/>
        <v>0.6222222222222209</v>
      </c>
      <c r="N56" s="65">
        <f t="shared" si="17"/>
        <v>0.62569444444444311</v>
      </c>
      <c r="O56" s="65">
        <f t="shared" si="18"/>
        <v>0.62777777777777644</v>
      </c>
      <c r="P56" s="65">
        <f t="shared" si="19"/>
        <v>0.63958333333333206</v>
      </c>
      <c r="Q56" s="65">
        <f t="shared" si="20"/>
        <v>0.64583333333333215</v>
      </c>
      <c r="R56" s="65">
        <f t="shared" si="21"/>
        <v>0.6499999999999988</v>
      </c>
      <c r="S56" s="65">
        <f t="shared" si="22"/>
        <v>0.65555555555555434</v>
      </c>
      <c r="T56" s="65">
        <f t="shared" si="23"/>
        <v>0.66041666666666543</v>
      </c>
      <c r="U56" s="173">
        <f t="shared" si="24"/>
        <v>0.67083333333333206</v>
      </c>
      <c r="V56" s="1159"/>
      <c r="W56" s="48">
        <f t="shared" si="7"/>
        <v>47.04</v>
      </c>
      <c r="X56" s="36">
        <f t="shared" si="6"/>
        <v>0.10416666666666652</v>
      </c>
      <c r="Y56" s="37">
        <f t="shared" si="3"/>
        <v>18.816000000000027</v>
      </c>
      <c r="Z56" s="38">
        <f t="shared" si="8"/>
        <v>1.2499999999999956E-2</v>
      </c>
      <c r="AA56" s="302"/>
    </row>
    <row r="57" spans="2:27" ht="17.25" customHeight="1" x14ac:dyDescent="0.25">
      <c r="B57" s="1523"/>
      <c r="C57" s="47">
        <v>33</v>
      </c>
      <c r="D57" s="1156"/>
      <c r="E57" s="397">
        <f t="shared" si="9"/>
        <v>0.5791666666666655</v>
      </c>
      <c r="F57" s="65">
        <f t="shared" si="10"/>
        <v>0.59166666666666545</v>
      </c>
      <c r="G57" s="65">
        <f t="shared" si="11"/>
        <v>0.59652777777777655</v>
      </c>
      <c r="H57" s="65">
        <f t="shared" si="12"/>
        <v>0.60277777777777652</v>
      </c>
      <c r="I57" s="65">
        <f t="shared" si="13"/>
        <v>0.60555555555555429</v>
      </c>
      <c r="J57" s="65">
        <f t="shared" si="14"/>
        <v>0.61249999999999871</v>
      </c>
      <c r="K57" s="65">
        <f t="shared" si="15"/>
        <v>0.62430555555555423</v>
      </c>
      <c r="L57" s="824">
        <v>0.63124999999999865</v>
      </c>
      <c r="M57" s="65">
        <f t="shared" si="16"/>
        <v>0.63472222222222086</v>
      </c>
      <c r="N57" s="65">
        <f t="shared" si="17"/>
        <v>0.63819444444444307</v>
      </c>
      <c r="O57" s="65">
        <f t="shared" si="18"/>
        <v>0.64027777777777639</v>
      </c>
      <c r="P57" s="65">
        <f t="shared" si="19"/>
        <v>0.65208333333333202</v>
      </c>
      <c r="Q57" s="65">
        <f t="shared" si="20"/>
        <v>0.6583333333333321</v>
      </c>
      <c r="R57" s="65">
        <f t="shared" si="21"/>
        <v>0.66249999999999876</v>
      </c>
      <c r="S57" s="65">
        <f t="shared" si="22"/>
        <v>0.66805555555555429</v>
      </c>
      <c r="T57" s="65">
        <f t="shared" si="23"/>
        <v>0.67291666666666539</v>
      </c>
      <c r="U57" s="173">
        <f t="shared" si="24"/>
        <v>0.68333333333333202</v>
      </c>
      <c r="V57" s="1159"/>
      <c r="W57" s="48">
        <f t="shared" si="7"/>
        <v>47.04</v>
      </c>
      <c r="X57" s="36">
        <f t="shared" si="6"/>
        <v>0.10416666666666652</v>
      </c>
      <c r="Y57" s="37">
        <f t="shared" ref="Y57:Y79" si="25">60*$J$85/(X57*60*24)</f>
        <v>18.816000000000027</v>
      </c>
      <c r="Z57" s="38">
        <f t="shared" si="8"/>
        <v>1.2499999999999956E-2</v>
      </c>
      <c r="AA57" s="302"/>
    </row>
    <row r="58" spans="2:27" ht="17.25" customHeight="1" x14ac:dyDescent="0.25">
      <c r="B58" s="1523"/>
      <c r="C58" s="47">
        <v>34</v>
      </c>
      <c r="D58" s="1156"/>
      <c r="E58" s="397">
        <f t="shared" si="9"/>
        <v>0.59166666666666545</v>
      </c>
      <c r="F58" s="65">
        <f t="shared" si="10"/>
        <v>0.60416666666666541</v>
      </c>
      <c r="G58" s="65">
        <f t="shared" si="11"/>
        <v>0.6090277777777765</v>
      </c>
      <c r="H58" s="65">
        <f t="shared" si="12"/>
        <v>0.61527777777777648</v>
      </c>
      <c r="I58" s="65">
        <f t="shared" si="13"/>
        <v>0.61805555555555425</v>
      </c>
      <c r="J58" s="65">
        <f t="shared" si="14"/>
        <v>0.62499999999999867</v>
      </c>
      <c r="K58" s="65">
        <f t="shared" si="15"/>
        <v>0.63680555555555418</v>
      </c>
      <c r="L58" s="824">
        <v>0.6437499999999986</v>
      </c>
      <c r="M58" s="65">
        <f t="shared" si="16"/>
        <v>0.64722222222222081</v>
      </c>
      <c r="N58" s="65">
        <f t="shared" si="17"/>
        <v>0.65069444444444302</v>
      </c>
      <c r="O58" s="65">
        <f t="shared" si="18"/>
        <v>0.65277777777777635</v>
      </c>
      <c r="P58" s="65">
        <f t="shared" si="19"/>
        <v>0.66458333333333197</v>
      </c>
      <c r="Q58" s="65">
        <f t="shared" si="20"/>
        <v>0.67083333333333206</v>
      </c>
      <c r="R58" s="65">
        <f t="shared" si="21"/>
        <v>0.67499999999999871</v>
      </c>
      <c r="S58" s="65">
        <f t="shared" si="22"/>
        <v>0.68055555555555425</v>
      </c>
      <c r="T58" s="65">
        <f t="shared" si="23"/>
        <v>0.68541666666666534</v>
      </c>
      <c r="U58" s="173">
        <f t="shared" si="24"/>
        <v>0.69583333333333197</v>
      </c>
      <c r="V58" s="1159"/>
      <c r="W58" s="48">
        <f t="shared" si="7"/>
        <v>47.04</v>
      </c>
      <c r="X58" s="36">
        <f t="shared" si="6"/>
        <v>0.10416666666666652</v>
      </c>
      <c r="Y58" s="37">
        <f t="shared" si="25"/>
        <v>18.816000000000027</v>
      </c>
      <c r="Z58" s="38">
        <f t="shared" si="8"/>
        <v>1.2499999999999956E-2</v>
      </c>
      <c r="AA58" s="302"/>
    </row>
    <row r="59" spans="2:27" ht="17.25" customHeight="1" x14ac:dyDescent="0.25">
      <c r="B59" s="1523"/>
      <c r="C59" s="47">
        <v>35</v>
      </c>
      <c r="D59" s="1156"/>
      <c r="E59" s="397">
        <f t="shared" si="9"/>
        <v>0.60416666666666541</v>
      </c>
      <c r="F59" s="65">
        <f t="shared" si="10"/>
        <v>0.61666666666666536</v>
      </c>
      <c r="G59" s="65">
        <f t="shared" si="11"/>
        <v>0.62152777777777646</v>
      </c>
      <c r="H59" s="65">
        <f t="shared" si="12"/>
        <v>0.62777777777777644</v>
      </c>
      <c r="I59" s="65">
        <f t="shared" si="13"/>
        <v>0.6305555555555542</v>
      </c>
      <c r="J59" s="65">
        <f t="shared" si="14"/>
        <v>0.63749999999999862</v>
      </c>
      <c r="K59" s="65">
        <f t="shared" si="15"/>
        <v>0.64930555555555414</v>
      </c>
      <c r="L59" s="824">
        <v>0.65624999999999856</v>
      </c>
      <c r="M59" s="65">
        <f t="shared" si="16"/>
        <v>0.65972222222222077</v>
      </c>
      <c r="N59" s="65">
        <f t="shared" si="17"/>
        <v>0.66319444444444298</v>
      </c>
      <c r="O59" s="65">
        <f t="shared" si="18"/>
        <v>0.6652777777777763</v>
      </c>
      <c r="P59" s="65">
        <f t="shared" si="19"/>
        <v>0.67708333333333193</v>
      </c>
      <c r="Q59" s="65">
        <f t="shared" si="20"/>
        <v>0.68333333333333202</v>
      </c>
      <c r="R59" s="65">
        <f t="shared" si="21"/>
        <v>0.68749999999999867</v>
      </c>
      <c r="S59" s="65">
        <f t="shared" si="22"/>
        <v>0.6930555555555542</v>
      </c>
      <c r="T59" s="65">
        <f t="shared" si="23"/>
        <v>0.6979166666666653</v>
      </c>
      <c r="U59" s="173">
        <f t="shared" si="24"/>
        <v>0.70833333333333193</v>
      </c>
      <c r="V59" s="1159"/>
      <c r="W59" s="48">
        <f t="shared" si="7"/>
        <v>47.04</v>
      </c>
      <c r="X59" s="36">
        <f t="shared" si="6"/>
        <v>0.10416666666666652</v>
      </c>
      <c r="Y59" s="37">
        <f t="shared" si="25"/>
        <v>18.816000000000027</v>
      </c>
      <c r="Z59" s="38">
        <f t="shared" si="8"/>
        <v>1.2499999999999956E-2</v>
      </c>
      <c r="AA59" s="302"/>
    </row>
    <row r="60" spans="2:27" ht="17.25" customHeight="1" x14ac:dyDescent="0.25">
      <c r="B60" s="1523"/>
      <c r="C60" s="47">
        <v>36</v>
      </c>
      <c r="D60" s="1156"/>
      <c r="E60" s="397">
        <f t="shared" si="9"/>
        <v>0.61666666666666536</v>
      </c>
      <c r="F60" s="65">
        <f t="shared" si="10"/>
        <v>0.62916666666666532</v>
      </c>
      <c r="G60" s="65">
        <f t="shared" si="11"/>
        <v>0.63402777777777641</v>
      </c>
      <c r="H60" s="65">
        <f t="shared" si="12"/>
        <v>0.64027777777777639</v>
      </c>
      <c r="I60" s="65">
        <f t="shared" si="13"/>
        <v>0.64305555555555416</v>
      </c>
      <c r="J60" s="65">
        <f t="shared" si="14"/>
        <v>0.64999999999999858</v>
      </c>
      <c r="K60" s="65">
        <f t="shared" si="15"/>
        <v>0.66180555555555409</v>
      </c>
      <c r="L60" s="824">
        <v>0.66874999999999851</v>
      </c>
      <c r="M60" s="65">
        <f t="shared" si="16"/>
        <v>0.67222222222222072</v>
      </c>
      <c r="N60" s="65">
        <f t="shared" si="17"/>
        <v>0.67569444444444293</v>
      </c>
      <c r="O60" s="65">
        <f t="shared" si="18"/>
        <v>0.67777777777777626</v>
      </c>
      <c r="P60" s="65">
        <f t="shared" si="19"/>
        <v>0.68958333333333188</v>
      </c>
      <c r="Q60" s="65">
        <f t="shared" si="20"/>
        <v>0.69583333333333197</v>
      </c>
      <c r="R60" s="65">
        <f t="shared" si="21"/>
        <v>0.69999999999999862</v>
      </c>
      <c r="S60" s="65">
        <f t="shared" si="22"/>
        <v>0.70555555555555416</v>
      </c>
      <c r="T60" s="65">
        <f t="shared" si="23"/>
        <v>0.71041666666666525</v>
      </c>
      <c r="U60" s="173">
        <f t="shared" si="24"/>
        <v>0.72083333333333188</v>
      </c>
      <c r="V60" s="1159"/>
      <c r="W60" s="48">
        <f t="shared" si="7"/>
        <v>47.04</v>
      </c>
      <c r="X60" s="36">
        <f t="shared" si="6"/>
        <v>0.10416666666666652</v>
      </c>
      <c r="Y60" s="37">
        <f t="shared" si="25"/>
        <v>18.816000000000027</v>
      </c>
      <c r="Z60" s="38">
        <f t="shared" si="8"/>
        <v>1.2499999999999956E-2</v>
      </c>
      <c r="AA60" s="302"/>
    </row>
    <row r="61" spans="2:27" ht="17.25" customHeight="1" x14ac:dyDescent="0.25">
      <c r="B61" s="1523"/>
      <c r="C61" s="47">
        <v>37</v>
      </c>
      <c r="D61" s="1156"/>
      <c r="E61" s="397">
        <f t="shared" si="9"/>
        <v>0.62916666666666532</v>
      </c>
      <c r="F61" s="65">
        <f t="shared" si="10"/>
        <v>0.64166666666666528</v>
      </c>
      <c r="G61" s="65">
        <f t="shared" si="11"/>
        <v>0.64652777777777637</v>
      </c>
      <c r="H61" s="65">
        <f t="shared" si="12"/>
        <v>0.65277777777777635</v>
      </c>
      <c r="I61" s="65">
        <f t="shared" si="13"/>
        <v>0.65555555555555411</v>
      </c>
      <c r="J61" s="65">
        <f t="shared" si="14"/>
        <v>0.66249999999999853</v>
      </c>
      <c r="K61" s="65">
        <f t="shared" si="15"/>
        <v>0.67430555555555405</v>
      </c>
      <c r="L61" s="824">
        <v>0.68124999999999847</v>
      </c>
      <c r="M61" s="65">
        <f t="shared" si="16"/>
        <v>0.68472222222222068</v>
      </c>
      <c r="N61" s="65">
        <f t="shared" si="17"/>
        <v>0.68819444444444289</v>
      </c>
      <c r="O61" s="65">
        <f t="shared" si="18"/>
        <v>0.69027777777777621</v>
      </c>
      <c r="P61" s="65">
        <f t="shared" si="19"/>
        <v>0.70208333333333184</v>
      </c>
      <c r="Q61" s="65">
        <f t="shared" si="20"/>
        <v>0.70833333333333193</v>
      </c>
      <c r="R61" s="65">
        <f t="shared" si="21"/>
        <v>0.71249999999999858</v>
      </c>
      <c r="S61" s="65">
        <f t="shared" si="22"/>
        <v>0.71805555555555411</v>
      </c>
      <c r="T61" s="65">
        <f t="shared" si="23"/>
        <v>0.72291666666666521</v>
      </c>
      <c r="U61" s="173">
        <f t="shared" si="24"/>
        <v>0.73333333333333184</v>
      </c>
      <c r="V61" s="1159"/>
      <c r="W61" s="48">
        <f t="shared" si="7"/>
        <v>47.04</v>
      </c>
      <c r="X61" s="36">
        <f t="shared" si="6"/>
        <v>0.10416666666666652</v>
      </c>
      <c r="Y61" s="37">
        <f t="shared" si="25"/>
        <v>18.816000000000027</v>
      </c>
      <c r="Z61" s="38">
        <f t="shared" si="8"/>
        <v>1.2499999999999956E-2</v>
      </c>
      <c r="AA61" s="302"/>
    </row>
    <row r="62" spans="2:27" ht="17.25" customHeight="1" x14ac:dyDescent="0.25">
      <c r="B62" s="1523"/>
      <c r="C62" s="47">
        <v>38</v>
      </c>
      <c r="D62" s="1156"/>
      <c r="E62" s="397">
        <f t="shared" si="9"/>
        <v>0.64166666666666528</v>
      </c>
      <c r="F62" s="65">
        <f t="shared" si="10"/>
        <v>0.65416666666666523</v>
      </c>
      <c r="G62" s="65">
        <f t="shared" si="11"/>
        <v>0.65902777777777632</v>
      </c>
      <c r="H62" s="65">
        <f t="shared" si="12"/>
        <v>0.6652777777777763</v>
      </c>
      <c r="I62" s="65">
        <f t="shared" si="13"/>
        <v>0.66805555555555407</v>
      </c>
      <c r="J62" s="65">
        <f t="shared" si="14"/>
        <v>0.67499999999999849</v>
      </c>
      <c r="K62" s="65">
        <f t="shared" si="15"/>
        <v>0.686805555555554</v>
      </c>
      <c r="L62" s="824">
        <v>0.69374999999999842</v>
      </c>
      <c r="M62" s="65">
        <f t="shared" si="16"/>
        <v>0.69722222222222063</v>
      </c>
      <c r="N62" s="65">
        <f t="shared" si="17"/>
        <v>0.70069444444444284</v>
      </c>
      <c r="O62" s="65">
        <f t="shared" si="18"/>
        <v>0.70277777777777617</v>
      </c>
      <c r="P62" s="65">
        <f t="shared" si="19"/>
        <v>0.71458333333333179</v>
      </c>
      <c r="Q62" s="65">
        <f t="shared" si="20"/>
        <v>0.72083333333333188</v>
      </c>
      <c r="R62" s="65">
        <f t="shared" si="21"/>
        <v>0.72499999999999853</v>
      </c>
      <c r="S62" s="65">
        <f t="shared" si="22"/>
        <v>0.73055555555555407</v>
      </c>
      <c r="T62" s="65">
        <f t="shared" si="23"/>
        <v>0.73541666666666516</v>
      </c>
      <c r="U62" s="173">
        <f t="shared" si="24"/>
        <v>0.74583333333333179</v>
      </c>
      <c r="V62" s="1159"/>
      <c r="W62" s="48">
        <f t="shared" si="7"/>
        <v>47.04</v>
      </c>
      <c r="X62" s="36">
        <f t="shared" si="6"/>
        <v>0.10416666666666652</v>
      </c>
      <c r="Y62" s="37">
        <f t="shared" si="25"/>
        <v>18.816000000000027</v>
      </c>
      <c r="Z62" s="38">
        <f t="shared" si="8"/>
        <v>1.2499999999999956E-2</v>
      </c>
      <c r="AA62" s="302"/>
    </row>
    <row r="63" spans="2:27" ht="17.25" customHeight="1" x14ac:dyDescent="0.25">
      <c r="B63" s="1523"/>
      <c r="C63" s="47">
        <v>39</v>
      </c>
      <c r="D63" s="1156"/>
      <c r="E63" s="397">
        <f t="shared" si="9"/>
        <v>0.65416666666666523</v>
      </c>
      <c r="F63" s="65">
        <f t="shared" si="10"/>
        <v>0.66666666666666519</v>
      </c>
      <c r="G63" s="65">
        <f t="shared" si="11"/>
        <v>0.67152777777777628</v>
      </c>
      <c r="H63" s="65">
        <f t="shared" si="12"/>
        <v>0.67777777777777626</v>
      </c>
      <c r="I63" s="65">
        <f t="shared" si="13"/>
        <v>0.68055555555555403</v>
      </c>
      <c r="J63" s="65">
        <f t="shared" si="14"/>
        <v>0.68749999999999845</v>
      </c>
      <c r="K63" s="65">
        <f t="shared" si="15"/>
        <v>0.69930555555555396</v>
      </c>
      <c r="L63" s="824">
        <v>0.70624999999999838</v>
      </c>
      <c r="M63" s="65">
        <f t="shared" si="16"/>
        <v>0.70972222222222059</v>
      </c>
      <c r="N63" s="65">
        <f t="shared" si="17"/>
        <v>0.7131944444444428</v>
      </c>
      <c r="O63" s="65">
        <f t="shared" si="18"/>
        <v>0.71527777777777612</v>
      </c>
      <c r="P63" s="65">
        <f t="shared" si="19"/>
        <v>0.72708333333333175</v>
      </c>
      <c r="Q63" s="65">
        <f t="shared" si="20"/>
        <v>0.73333333333333184</v>
      </c>
      <c r="R63" s="65">
        <f t="shared" si="21"/>
        <v>0.73749999999999849</v>
      </c>
      <c r="S63" s="65">
        <f t="shared" si="22"/>
        <v>0.74305555555555403</v>
      </c>
      <c r="T63" s="65">
        <f t="shared" si="23"/>
        <v>0.74791666666666512</v>
      </c>
      <c r="U63" s="173">
        <f t="shared" si="24"/>
        <v>0.75833333333333175</v>
      </c>
      <c r="V63" s="1159"/>
      <c r="W63" s="48">
        <f t="shared" si="7"/>
        <v>47.04</v>
      </c>
      <c r="X63" s="36">
        <f t="shared" si="6"/>
        <v>0.10416666666666652</v>
      </c>
      <c r="Y63" s="37">
        <f t="shared" si="25"/>
        <v>18.816000000000027</v>
      </c>
      <c r="Z63" s="38">
        <f t="shared" si="8"/>
        <v>1.2499999999999956E-2</v>
      </c>
      <c r="AA63" s="302"/>
    </row>
    <row r="64" spans="2:27" ht="17.25" customHeight="1" x14ac:dyDescent="0.25">
      <c r="B64" s="1523"/>
      <c r="C64" s="47">
        <v>40</v>
      </c>
      <c r="D64" s="1156"/>
      <c r="E64" s="397">
        <f t="shared" si="9"/>
        <v>0.66666666666666519</v>
      </c>
      <c r="F64" s="65">
        <f t="shared" si="10"/>
        <v>0.67916666666666514</v>
      </c>
      <c r="G64" s="65">
        <f t="shared" si="11"/>
        <v>0.68402777777777624</v>
      </c>
      <c r="H64" s="65">
        <f t="shared" si="12"/>
        <v>0.69027777777777621</v>
      </c>
      <c r="I64" s="65">
        <f t="shared" si="13"/>
        <v>0.69305555555555398</v>
      </c>
      <c r="J64" s="65">
        <f t="shared" si="14"/>
        <v>0.6999999999999984</v>
      </c>
      <c r="K64" s="65">
        <f t="shared" si="15"/>
        <v>0.71180555555555391</v>
      </c>
      <c r="L64" s="824">
        <v>0.71874999999999833</v>
      </c>
      <c r="M64" s="65">
        <f t="shared" si="16"/>
        <v>0.72222222222222054</v>
      </c>
      <c r="N64" s="65">
        <f t="shared" si="17"/>
        <v>0.72569444444444275</v>
      </c>
      <c r="O64" s="65">
        <f t="shared" si="18"/>
        <v>0.72777777777777608</v>
      </c>
      <c r="P64" s="65">
        <f t="shared" si="19"/>
        <v>0.73958333333333171</v>
      </c>
      <c r="Q64" s="65">
        <f t="shared" si="20"/>
        <v>0.74583333333333179</v>
      </c>
      <c r="R64" s="65">
        <f t="shared" si="21"/>
        <v>0.74999999999999845</v>
      </c>
      <c r="S64" s="65">
        <f t="shared" si="22"/>
        <v>0.75555555555555398</v>
      </c>
      <c r="T64" s="65">
        <f t="shared" si="23"/>
        <v>0.76041666666666508</v>
      </c>
      <c r="U64" s="173">
        <f t="shared" si="24"/>
        <v>0.77083333333333171</v>
      </c>
      <c r="V64" s="1159"/>
      <c r="W64" s="48">
        <f t="shared" si="7"/>
        <v>47.04</v>
      </c>
      <c r="X64" s="36">
        <f t="shared" si="6"/>
        <v>0.10416666666666652</v>
      </c>
      <c r="Y64" s="37">
        <f t="shared" si="25"/>
        <v>18.816000000000027</v>
      </c>
      <c r="Z64" s="38">
        <f t="shared" si="8"/>
        <v>1.2499999999999956E-2</v>
      </c>
      <c r="AA64" s="302"/>
    </row>
    <row r="65" spans="2:27" ht="17.25" customHeight="1" x14ac:dyDescent="0.25">
      <c r="B65" s="1523"/>
      <c r="C65" s="47">
        <v>41</v>
      </c>
      <c r="D65" s="1156"/>
      <c r="E65" s="397">
        <f t="shared" si="9"/>
        <v>0.67916666666666514</v>
      </c>
      <c r="F65" s="65">
        <f t="shared" si="10"/>
        <v>0.6916666666666651</v>
      </c>
      <c r="G65" s="65">
        <f t="shared" si="11"/>
        <v>0.69652777777777619</v>
      </c>
      <c r="H65" s="65">
        <f t="shared" si="12"/>
        <v>0.70277777777777617</v>
      </c>
      <c r="I65" s="65">
        <f t="shared" si="13"/>
        <v>0.70555555555555394</v>
      </c>
      <c r="J65" s="65">
        <f t="shared" si="14"/>
        <v>0.71249999999999836</v>
      </c>
      <c r="K65" s="65">
        <f t="shared" si="15"/>
        <v>0.72430555555555387</v>
      </c>
      <c r="L65" s="824">
        <v>0.73124999999999829</v>
      </c>
      <c r="M65" s="65">
        <f t="shared" si="16"/>
        <v>0.7347222222222205</v>
      </c>
      <c r="N65" s="65">
        <f t="shared" si="17"/>
        <v>0.73819444444444271</v>
      </c>
      <c r="O65" s="65">
        <f t="shared" si="18"/>
        <v>0.74027777777777604</v>
      </c>
      <c r="P65" s="65">
        <f t="shared" si="19"/>
        <v>0.75208333333333166</v>
      </c>
      <c r="Q65" s="65">
        <f t="shared" si="20"/>
        <v>0.75833333333333175</v>
      </c>
      <c r="R65" s="65">
        <f t="shared" si="21"/>
        <v>0.7624999999999984</v>
      </c>
      <c r="S65" s="65">
        <f t="shared" si="22"/>
        <v>0.76805555555555394</v>
      </c>
      <c r="T65" s="65">
        <f t="shared" si="23"/>
        <v>0.77291666666666503</v>
      </c>
      <c r="U65" s="173">
        <f t="shared" si="24"/>
        <v>0.78333333333333166</v>
      </c>
      <c r="V65" s="1159"/>
      <c r="W65" s="48">
        <f t="shared" si="7"/>
        <v>47.04</v>
      </c>
      <c r="X65" s="36">
        <f t="shared" si="6"/>
        <v>0.10416666666666652</v>
      </c>
      <c r="Y65" s="37">
        <f t="shared" si="25"/>
        <v>18.816000000000027</v>
      </c>
      <c r="Z65" s="38">
        <f t="shared" si="8"/>
        <v>1.2499999999999956E-2</v>
      </c>
      <c r="AA65" s="302"/>
    </row>
    <row r="66" spans="2:27" ht="17.25" customHeight="1" x14ac:dyDescent="0.25">
      <c r="B66" s="1523"/>
      <c r="C66" s="47">
        <v>42</v>
      </c>
      <c r="D66" s="1156"/>
      <c r="E66" s="397">
        <f t="shared" si="9"/>
        <v>0.6916666666666651</v>
      </c>
      <c r="F66" s="65">
        <f t="shared" si="10"/>
        <v>0.70416666666666505</v>
      </c>
      <c r="G66" s="65">
        <f t="shared" si="11"/>
        <v>0.70902777777777615</v>
      </c>
      <c r="H66" s="65">
        <f t="shared" si="12"/>
        <v>0.71527777777777612</v>
      </c>
      <c r="I66" s="65">
        <f t="shared" si="13"/>
        <v>0.71805555555555389</v>
      </c>
      <c r="J66" s="65">
        <f t="shared" si="14"/>
        <v>0.72499999999999831</v>
      </c>
      <c r="K66" s="65">
        <f t="shared" si="15"/>
        <v>0.73680555555555383</v>
      </c>
      <c r="L66" s="824">
        <v>0.74374999999999825</v>
      </c>
      <c r="M66" s="65">
        <f t="shared" si="16"/>
        <v>0.74722222222222046</v>
      </c>
      <c r="N66" s="65">
        <f t="shared" si="17"/>
        <v>0.75069444444444267</v>
      </c>
      <c r="O66" s="65">
        <f t="shared" si="18"/>
        <v>0.75277777777777599</v>
      </c>
      <c r="P66" s="65">
        <f t="shared" si="19"/>
        <v>0.76458333333333162</v>
      </c>
      <c r="Q66" s="65">
        <f t="shared" si="20"/>
        <v>0.77083333333333171</v>
      </c>
      <c r="R66" s="65">
        <f t="shared" si="21"/>
        <v>0.77499999999999836</v>
      </c>
      <c r="S66" s="65">
        <f t="shared" si="22"/>
        <v>0.78055555555555389</v>
      </c>
      <c r="T66" s="65">
        <f t="shared" si="23"/>
        <v>0.78541666666666499</v>
      </c>
      <c r="U66" s="173">
        <f t="shared" si="24"/>
        <v>0.79583333333333162</v>
      </c>
      <c r="V66" s="1159"/>
      <c r="W66" s="48">
        <f t="shared" si="7"/>
        <v>47.04</v>
      </c>
      <c r="X66" s="36">
        <f t="shared" si="6"/>
        <v>0.10416666666666652</v>
      </c>
      <c r="Y66" s="37">
        <f t="shared" si="25"/>
        <v>18.816000000000027</v>
      </c>
      <c r="Z66" s="38">
        <f t="shared" si="8"/>
        <v>1.2499999999999956E-2</v>
      </c>
      <c r="AA66" s="302"/>
    </row>
    <row r="67" spans="2:27" ht="17.25" customHeight="1" x14ac:dyDescent="0.25">
      <c r="B67" s="1523"/>
      <c r="C67" s="47">
        <v>43</v>
      </c>
      <c r="D67" s="1156"/>
      <c r="E67" s="397">
        <f t="shared" si="9"/>
        <v>0.70416666666666505</v>
      </c>
      <c r="F67" s="65">
        <f t="shared" si="10"/>
        <v>0.71666666666666501</v>
      </c>
      <c r="G67" s="65">
        <f t="shared" si="11"/>
        <v>0.7215277777777761</v>
      </c>
      <c r="H67" s="65">
        <f t="shared" si="12"/>
        <v>0.72777777777777608</v>
      </c>
      <c r="I67" s="65">
        <f t="shared" si="13"/>
        <v>0.73055555555555385</v>
      </c>
      <c r="J67" s="65">
        <f t="shared" si="14"/>
        <v>0.73749999999999827</v>
      </c>
      <c r="K67" s="65">
        <f t="shared" si="15"/>
        <v>0.74930555555555378</v>
      </c>
      <c r="L67" s="824">
        <v>0.7562499999999982</v>
      </c>
      <c r="M67" s="65">
        <f t="shared" si="16"/>
        <v>0.75972222222222041</v>
      </c>
      <c r="N67" s="65">
        <f t="shared" si="17"/>
        <v>0.76319444444444262</v>
      </c>
      <c r="O67" s="65">
        <f t="shared" si="18"/>
        <v>0.76527777777777595</v>
      </c>
      <c r="P67" s="65">
        <f t="shared" si="19"/>
        <v>0.77708333333333157</v>
      </c>
      <c r="Q67" s="65">
        <f t="shared" si="20"/>
        <v>0.78333333333333166</v>
      </c>
      <c r="R67" s="65">
        <f t="shared" si="21"/>
        <v>0.78749999999999831</v>
      </c>
      <c r="S67" s="65">
        <f t="shared" si="22"/>
        <v>0.79305555555555385</v>
      </c>
      <c r="T67" s="65">
        <f t="shared" si="23"/>
        <v>0.79791666666666494</v>
      </c>
      <c r="U67" s="173">
        <f t="shared" si="24"/>
        <v>0.80833333333333157</v>
      </c>
      <c r="V67" s="1159"/>
      <c r="W67" s="48">
        <f t="shared" si="7"/>
        <v>47.04</v>
      </c>
      <c r="X67" s="36">
        <f t="shared" si="6"/>
        <v>0.10416666666666652</v>
      </c>
      <c r="Y67" s="37">
        <f t="shared" si="25"/>
        <v>18.816000000000027</v>
      </c>
      <c r="Z67" s="38">
        <f t="shared" si="8"/>
        <v>1.2499999999999956E-2</v>
      </c>
      <c r="AA67" s="302"/>
    </row>
    <row r="68" spans="2:27" ht="17.25" customHeight="1" x14ac:dyDescent="0.25">
      <c r="B68" s="1523"/>
      <c r="C68" s="47">
        <v>44</v>
      </c>
      <c r="D68" s="1156"/>
      <c r="E68" s="397">
        <f t="shared" si="9"/>
        <v>0.71666666666666501</v>
      </c>
      <c r="F68" s="65">
        <f t="shared" si="10"/>
        <v>0.72916666666666496</v>
      </c>
      <c r="G68" s="65">
        <f t="shared" si="11"/>
        <v>0.73402777777777606</v>
      </c>
      <c r="H68" s="65">
        <f t="shared" si="12"/>
        <v>0.74027777777777604</v>
      </c>
      <c r="I68" s="65">
        <f t="shared" si="13"/>
        <v>0.7430555555555538</v>
      </c>
      <c r="J68" s="65">
        <f t="shared" si="14"/>
        <v>0.74999999999999822</v>
      </c>
      <c r="K68" s="65">
        <f t="shared" si="15"/>
        <v>0.76180555555555374</v>
      </c>
      <c r="L68" s="824">
        <v>0.76874999999999816</v>
      </c>
      <c r="M68" s="65">
        <f t="shared" si="16"/>
        <v>0.77222222222222037</v>
      </c>
      <c r="N68" s="65">
        <f t="shared" si="17"/>
        <v>0.77569444444444258</v>
      </c>
      <c r="O68" s="65">
        <f t="shared" si="18"/>
        <v>0.7777777777777759</v>
      </c>
      <c r="P68" s="65">
        <f t="shared" si="19"/>
        <v>0.78958333333333153</v>
      </c>
      <c r="Q68" s="65">
        <f t="shared" si="20"/>
        <v>0.79583333333333162</v>
      </c>
      <c r="R68" s="65">
        <f t="shared" si="21"/>
        <v>0.79999999999999827</v>
      </c>
      <c r="S68" s="65">
        <f t="shared" si="22"/>
        <v>0.8055555555555538</v>
      </c>
      <c r="T68" s="65">
        <f t="shared" si="23"/>
        <v>0.8104166666666649</v>
      </c>
      <c r="U68" s="173">
        <f t="shared" si="24"/>
        <v>0.82083333333333153</v>
      </c>
      <c r="V68" s="1159"/>
      <c r="W68" s="48">
        <f t="shared" si="7"/>
        <v>47.04</v>
      </c>
      <c r="X68" s="36">
        <f t="shared" si="6"/>
        <v>0.10416666666666652</v>
      </c>
      <c r="Y68" s="37">
        <f t="shared" si="25"/>
        <v>18.816000000000027</v>
      </c>
      <c r="Z68" s="38">
        <f t="shared" si="8"/>
        <v>1.2499999999999956E-2</v>
      </c>
      <c r="AA68" s="302"/>
    </row>
    <row r="69" spans="2:27" ht="17.25" customHeight="1" x14ac:dyDescent="0.25">
      <c r="B69" s="1523"/>
      <c r="C69" s="47">
        <v>45</v>
      </c>
      <c r="D69" s="1156"/>
      <c r="E69" s="397">
        <f t="shared" si="9"/>
        <v>0.72916666666666496</v>
      </c>
      <c r="F69" s="65">
        <f t="shared" si="10"/>
        <v>0.74166666666666492</v>
      </c>
      <c r="G69" s="65">
        <f t="shared" si="11"/>
        <v>0.74652777777777601</v>
      </c>
      <c r="H69" s="65">
        <f t="shared" si="12"/>
        <v>0.75277777777777599</v>
      </c>
      <c r="I69" s="65">
        <f t="shared" si="13"/>
        <v>0.75555555555555376</v>
      </c>
      <c r="J69" s="65">
        <f t="shared" si="14"/>
        <v>0.76249999999999818</v>
      </c>
      <c r="K69" s="65">
        <f t="shared" si="15"/>
        <v>0.77430555555555369</v>
      </c>
      <c r="L69" s="824">
        <v>0.78124999999999811</v>
      </c>
      <c r="M69" s="65">
        <f t="shared" si="16"/>
        <v>0.78472222222222032</v>
      </c>
      <c r="N69" s="65">
        <f t="shared" si="17"/>
        <v>0.78819444444444253</v>
      </c>
      <c r="O69" s="65">
        <f t="shared" si="18"/>
        <v>0.79027777777777586</v>
      </c>
      <c r="P69" s="65">
        <f t="shared" si="19"/>
        <v>0.80208333333333148</v>
      </c>
      <c r="Q69" s="65">
        <f t="shared" si="20"/>
        <v>0.80833333333333157</v>
      </c>
      <c r="R69" s="65">
        <f t="shared" si="21"/>
        <v>0.81249999999999822</v>
      </c>
      <c r="S69" s="65">
        <f t="shared" si="22"/>
        <v>0.81805555555555376</v>
      </c>
      <c r="T69" s="65">
        <f t="shared" si="23"/>
        <v>0.82291666666666485</v>
      </c>
      <c r="U69" s="173">
        <f t="shared" si="24"/>
        <v>0.83333333333333148</v>
      </c>
      <c r="V69" s="1159"/>
      <c r="W69" s="48">
        <f t="shared" si="7"/>
        <v>47.04</v>
      </c>
      <c r="X69" s="36">
        <f t="shared" si="6"/>
        <v>0.10416666666666652</v>
      </c>
      <c r="Y69" s="37">
        <f t="shared" si="25"/>
        <v>18.816000000000027</v>
      </c>
      <c r="Z69" s="38">
        <f t="shared" si="8"/>
        <v>1.2499999999999956E-2</v>
      </c>
      <c r="AA69" s="302"/>
    </row>
    <row r="70" spans="2:27" ht="17.25" customHeight="1" x14ac:dyDescent="0.25">
      <c r="B70" s="1523"/>
      <c r="C70" s="47">
        <v>46</v>
      </c>
      <c r="D70" s="1156"/>
      <c r="E70" s="397">
        <f t="shared" si="9"/>
        <v>0.74166666666666492</v>
      </c>
      <c r="F70" s="65">
        <f t="shared" si="10"/>
        <v>0.75416666666666488</v>
      </c>
      <c r="G70" s="65">
        <f t="shared" si="11"/>
        <v>0.75902777777777597</v>
      </c>
      <c r="H70" s="65">
        <f t="shared" si="12"/>
        <v>0.76527777777777595</v>
      </c>
      <c r="I70" s="65">
        <f t="shared" si="13"/>
        <v>0.76805555555555372</v>
      </c>
      <c r="J70" s="65">
        <f t="shared" si="14"/>
        <v>0.77499999999999813</v>
      </c>
      <c r="K70" s="65">
        <f t="shared" si="15"/>
        <v>0.78680555555555365</v>
      </c>
      <c r="L70" s="824">
        <v>0.79374999999999807</v>
      </c>
      <c r="M70" s="65">
        <f t="shared" si="16"/>
        <v>0.79722222222222028</v>
      </c>
      <c r="N70" s="65">
        <f t="shared" si="17"/>
        <v>0.80069444444444249</v>
      </c>
      <c r="O70" s="65">
        <f t="shared" si="18"/>
        <v>0.80277777777777581</v>
      </c>
      <c r="P70" s="65">
        <f t="shared" si="19"/>
        <v>0.81458333333333144</v>
      </c>
      <c r="Q70" s="65">
        <f t="shared" si="20"/>
        <v>0.82083333333333153</v>
      </c>
      <c r="R70" s="65">
        <f t="shared" si="21"/>
        <v>0.82499999999999818</v>
      </c>
      <c r="S70" s="65">
        <f t="shared" si="22"/>
        <v>0.83055555555555372</v>
      </c>
      <c r="T70" s="65">
        <f t="shared" si="23"/>
        <v>0.83541666666666481</v>
      </c>
      <c r="U70" s="173">
        <f t="shared" si="24"/>
        <v>0.84583333333333144</v>
      </c>
      <c r="V70" s="1159"/>
      <c r="W70" s="48">
        <f t="shared" si="7"/>
        <v>47.04</v>
      </c>
      <c r="X70" s="36">
        <f t="shared" si="6"/>
        <v>0.10416666666666652</v>
      </c>
      <c r="Y70" s="37">
        <f t="shared" si="25"/>
        <v>18.816000000000027</v>
      </c>
      <c r="Z70" s="38">
        <f t="shared" si="8"/>
        <v>1.2499999999999956E-2</v>
      </c>
      <c r="AA70" s="302"/>
    </row>
    <row r="71" spans="2:27" ht="17.25" customHeight="1" x14ac:dyDescent="0.25">
      <c r="B71" s="1523"/>
      <c r="C71" s="47">
        <v>47</v>
      </c>
      <c r="D71" s="1156"/>
      <c r="E71" s="397">
        <f t="shared" si="9"/>
        <v>0.75416666666666488</v>
      </c>
      <c r="F71" s="65">
        <f t="shared" si="10"/>
        <v>0.76666666666666483</v>
      </c>
      <c r="G71" s="65">
        <f t="shared" si="11"/>
        <v>0.77152777777777592</v>
      </c>
      <c r="H71" s="65">
        <f t="shared" si="12"/>
        <v>0.7777777777777759</v>
      </c>
      <c r="I71" s="65">
        <f t="shared" si="13"/>
        <v>0.78055555555555367</v>
      </c>
      <c r="J71" s="65">
        <f t="shared" si="14"/>
        <v>0.78749999999999809</v>
      </c>
      <c r="K71" s="65">
        <f t="shared" si="15"/>
        <v>0.7993055555555536</v>
      </c>
      <c r="L71" s="824">
        <v>0.80624999999999802</v>
      </c>
      <c r="M71" s="65">
        <f t="shared" si="16"/>
        <v>0.80972222222222023</v>
      </c>
      <c r="N71" s="65">
        <f t="shared" si="17"/>
        <v>0.81319444444444244</v>
      </c>
      <c r="O71" s="65">
        <f t="shared" si="18"/>
        <v>0.81527777777777577</v>
      </c>
      <c r="P71" s="65">
        <f t="shared" si="19"/>
        <v>0.82708333333333139</v>
      </c>
      <c r="Q71" s="65">
        <f t="shared" si="20"/>
        <v>0.83333333333333148</v>
      </c>
      <c r="R71" s="65">
        <f t="shared" si="21"/>
        <v>0.83749999999999813</v>
      </c>
      <c r="S71" s="65">
        <f t="shared" si="22"/>
        <v>0.84305555555555367</v>
      </c>
      <c r="T71" s="65">
        <f t="shared" si="23"/>
        <v>0.84791666666666476</v>
      </c>
      <c r="U71" s="173">
        <f t="shared" si="24"/>
        <v>0.85833333333333139</v>
      </c>
      <c r="V71" s="1159"/>
      <c r="W71" s="48">
        <f t="shared" si="7"/>
        <v>47.04</v>
      </c>
      <c r="X71" s="36">
        <f t="shared" si="6"/>
        <v>0.10416666666666652</v>
      </c>
      <c r="Y71" s="37">
        <f t="shared" si="25"/>
        <v>18.816000000000027</v>
      </c>
      <c r="Z71" s="38">
        <f t="shared" si="8"/>
        <v>1.2499999999999956E-2</v>
      </c>
      <c r="AA71" s="302"/>
    </row>
    <row r="72" spans="2:27" ht="17.25" customHeight="1" x14ac:dyDescent="0.25">
      <c r="B72" s="1523"/>
      <c r="C72" s="47">
        <v>48</v>
      </c>
      <c r="D72" s="1156"/>
      <c r="E72" s="397">
        <f t="shared" si="9"/>
        <v>0.77083333333333348</v>
      </c>
      <c r="F72" s="65">
        <f t="shared" si="10"/>
        <v>0.78333333333333344</v>
      </c>
      <c r="G72" s="65">
        <f t="shared" si="11"/>
        <v>0.78819444444444453</v>
      </c>
      <c r="H72" s="65">
        <f t="shared" si="12"/>
        <v>0.79444444444444451</v>
      </c>
      <c r="I72" s="65">
        <f t="shared" si="13"/>
        <v>0.79722222222222228</v>
      </c>
      <c r="J72" s="65">
        <f t="shared" si="14"/>
        <v>0.8041666666666667</v>
      </c>
      <c r="K72" s="65">
        <f t="shared" si="15"/>
        <v>0.81597222222222221</v>
      </c>
      <c r="L72" s="824">
        <v>0.82291666666666663</v>
      </c>
      <c r="M72" s="65">
        <f t="shared" si="16"/>
        <v>0.82638888888888884</v>
      </c>
      <c r="N72" s="65">
        <f t="shared" si="17"/>
        <v>0.82986111111111105</v>
      </c>
      <c r="O72" s="65">
        <f t="shared" si="18"/>
        <v>0.83194444444444438</v>
      </c>
      <c r="P72" s="65">
        <f t="shared" si="19"/>
        <v>0.84375</v>
      </c>
      <c r="Q72" s="65">
        <f t="shared" si="20"/>
        <v>0.85000000000000009</v>
      </c>
      <c r="R72" s="65">
        <f t="shared" si="21"/>
        <v>0.85416666666666674</v>
      </c>
      <c r="S72" s="65">
        <f t="shared" si="22"/>
        <v>0.85972222222222228</v>
      </c>
      <c r="T72" s="65">
        <f t="shared" si="23"/>
        <v>0.86458333333333337</v>
      </c>
      <c r="U72" s="173">
        <f t="shared" si="24"/>
        <v>0.875</v>
      </c>
      <c r="V72" s="1159"/>
      <c r="W72" s="48">
        <f t="shared" si="7"/>
        <v>47.04</v>
      </c>
      <c r="X72" s="36">
        <f t="shared" si="6"/>
        <v>0.10416666666666652</v>
      </c>
      <c r="Y72" s="37">
        <f t="shared" si="25"/>
        <v>18.816000000000027</v>
      </c>
      <c r="Z72" s="38">
        <f t="shared" si="8"/>
        <v>1.6666666666668606E-2</v>
      </c>
      <c r="AA72" s="302"/>
    </row>
    <row r="73" spans="2:27" ht="17.25" customHeight="1" x14ac:dyDescent="0.25">
      <c r="B73" s="1523"/>
      <c r="C73" s="47">
        <v>49</v>
      </c>
      <c r="D73" s="1156"/>
      <c r="E73" s="397">
        <f t="shared" si="9"/>
        <v>0.78750000000000009</v>
      </c>
      <c r="F73" s="65">
        <f t="shared" si="10"/>
        <v>0.8</v>
      </c>
      <c r="G73" s="65">
        <f t="shared" si="11"/>
        <v>0.80486111111111114</v>
      </c>
      <c r="H73" s="65">
        <f t="shared" si="12"/>
        <v>0.81111111111111112</v>
      </c>
      <c r="I73" s="65">
        <f t="shared" si="13"/>
        <v>0.81388888888888888</v>
      </c>
      <c r="J73" s="65">
        <f t="shared" si="14"/>
        <v>0.8208333333333333</v>
      </c>
      <c r="K73" s="65">
        <f t="shared" si="15"/>
        <v>0.83263888888888882</v>
      </c>
      <c r="L73" s="824">
        <v>0.83958333333333324</v>
      </c>
      <c r="M73" s="65">
        <f t="shared" si="16"/>
        <v>0.84305555555555545</v>
      </c>
      <c r="N73" s="65">
        <f t="shared" si="17"/>
        <v>0.84652777777777766</v>
      </c>
      <c r="O73" s="65">
        <f t="shared" si="18"/>
        <v>0.84861111111111098</v>
      </c>
      <c r="P73" s="65">
        <f t="shared" si="19"/>
        <v>0.86041666666666661</v>
      </c>
      <c r="Q73" s="65">
        <f t="shared" si="20"/>
        <v>0.8666666666666667</v>
      </c>
      <c r="R73" s="65">
        <f t="shared" si="21"/>
        <v>0.87083333333333335</v>
      </c>
      <c r="S73" s="65">
        <f t="shared" si="22"/>
        <v>0.87638888888888888</v>
      </c>
      <c r="T73" s="65">
        <f t="shared" si="23"/>
        <v>0.88124999999999998</v>
      </c>
      <c r="U73" s="173">
        <f t="shared" si="24"/>
        <v>0.89166666666666661</v>
      </c>
      <c r="V73" s="1159"/>
      <c r="W73" s="48">
        <f t="shared" si="7"/>
        <v>47.04</v>
      </c>
      <c r="X73" s="36">
        <f t="shared" si="6"/>
        <v>0.10416666666666652</v>
      </c>
      <c r="Y73" s="37">
        <f t="shared" si="25"/>
        <v>18.816000000000027</v>
      </c>
      <c r="Z73" s="38">
        <f t="shared" si="8"/>
        <v>1.6666666666666607E-2</v>
      </c>
      <c r="AA73" s="302"/>
    </row>
    <row r="74" spans="2:27" ht="17.25" customHeight="1" x14ac:dyDescent="0.25">
      <c r="B74" s="1523"/>
      <c r="C74" s="47">
        <v>50</v>
      </c>
      <c r="D74" s="1156"/>
      <c r="E74" s="397">
        <f t="shared" si="9"/>
        <v>0.80416666666666692</v>
      </c>
      <c r="F74" s="65">
        <f t="shared" si="10"/>
        <v>0.81666666666666687</v>
      </c>
      <c r="G74" s="65">
        <f t="shared" si="11"/>
        <v>0.82152777777777797</v>
      </c>
      <c r="H74" s="65">
        <f t="shared" si="12"/>
        <v>0.82777777777777795</v>
      </c>
      <c r="I74" s="65">
        <f t="shared" si="13"/>
        <v>0.83055555555555571</v>
      </c>
      <c r="J74" s="65">
        <f t="shared" si="14"/>
        <v>0.83750000000000013</v>
      </c>
      <c r="K74" s="65">
        <f t="shared" si="15"/>
        <v>0.84930555555555565</v>
      </c>
      <c r="L74" s="824">
        <v>0.85625000000000007</v>
      </c>
      <c r="M74" s="65">
        <f t="shared" si="16"/>
        <v>0.85972222222222228</v>
      </c>
      <c r="N74" s="65">
        <f t="shared" si="17"/>
        <v>0.86319444444444449</v>
      </c>
      <c r="O74" s="65">
        <f t="shared" si="18"/>
        <v>0.86527777777777781</v>
      </c>
      <c r="P74" s="65">
        <f t="shared" si="19"/>
        <v>0.87708333333333344</v>
      </c>
      <c r="Q74" s="65">
        <f t="shared" si="20"/>
        <v>0.88333333333333353</v>
      </c>
      <c r="R74" s="65">
        <f t="shared" si="21"/>
        <v>0.88750000000000018</v>
      </c>
      <c r="S74" s="65">
        <f t="shared" si="22"/>
        <v>0.89305555555555571</v>
      </c>
      <c r="T74" s="65">
        <f t="shared" si="23"/>
        <v>0.89791666666666681</v>
      </c>
      <c r="U74" s="173">
        <f t="shared" si="24"/>
        <v>0.90833333333333344</v>
      </c>
      <c r="V74" s="1159"/>
      <c r="W74" s="48">
        <f t="shared" si="7"/>
        <v>47.04</v>
      </c>
      <c r="X74" s="36">
        <f t="shared" si="6"/>
        <v>0.10416666666666652</v>
      </c>
      <c r="Y74" s="37">
        <f t="shared" si="25"/>
        <v>18.816000000000027</v>
      </c>
      <c r="Z74" s="38">
        <f t="shared" si="8"/>
        <v>1.6666666666666829E-2</v>
      </c>
      <c r="AA74" s="302"/>
    </row>
    <row r="75" spans="2:27" ht="17.25" customHeight="1" x14ac:dyDescent="0.25">
      <c r="B75" s="1523"/>
      <c r="C75" s="47">
        <v>51</v>
      </c>
      <c r="D75" s="1156"/>
      <c r="E75" s="397">
        <f t="shared" si="9"/>
        <v>0.82500000000000018</v>
      </c>
      <c r="F75" s="65">
        <f t="shared" si="10"/>
        <v>0.83750000000000013</v>
      </c>
      <c r="G75" s="65">
        <f t="shared" si="11"/>
        <v>0.84236111111111123</v>
      </c>
      <c r="H75" s="65">
        <f t="shared" si="12"/>
        <v>0.8486111111111112</v>
      </c>
      <c r="I75" s="65">
        <f t="shared" si="13"/>
        <v>0.85138888888888897</v>
      </c>
      <c r="J75" s="65">
        <f t="shared" si="14"/>
        <v>0.85833333333333339</v>
      </c>
      <c r="K75" s="65">
        <f t="shared" si="15"/>
        <v>0.87013888888888891</v>
      </c>
      <c r="L75" s="824">
        <v>0.87708333333333333</v>
      </c>
      <c r="M75" s="65">
        <f t="shared" si="16"/>
        <v>0.88055555555555554</v>
      </c>
      <c r="N75" s="65">
        <f t="shared" si="17"/>
        <v>0.88402777777777775</v>
      </c>
      <c r="O75" s="65">
        <f t="shared" si="18"/>
        <v>0.88611111111111107</v>
      </c>
      <c r="P75" s="65">
        <f t="shared" si="19"/>
        <v>0.8979166666666667</v>
      </c>
      <c r="Q75" s="65">
        <f t="shared" si="20"/>
        <v>0.90416666666666679</v>
      </c>
      <c r="R75" s="65">
        <f t="shared" si="21"/>
        <v>0.90833333333333344</v>
      </c>
      <c r="S75" s="65">
        <f t="shared" si="22"/>
        <v>0.91388888888888897</v>
      </c>
      <c r="T75" s="65">
        <f t="shared" si="23"/>
        <v>0.91875000000000007</v>
      </c>
      <c r="U75" s="173">
        <f t="shared" si="24"/>
        <v>0.9291666666666667</v>
      </c>
      <c r="V75" s="1159"/>
      <c r="W75" s="48">
        <f t="shared" si="7"/>
        <v>47.04</v>
      </c>
      <c r="X75" s="36">
        <f t="shared" si="6"/>
        <v>0.10416666666666652</v>
      </c>
      <c r="Y75" s="37">
        <f t="shared" si="25"/>
        <v>18.816000000000027</v>
      </c>
      <c r="Z75" s="38">
        <f t="shared" si="8"/>
        <v>2.0833333333333259E-2</v>
      </c>
      <c r="AA75" s="302"/>
    </row>
    <row r="76" spans="2:27" ht="17.25" customHeight="1" thickBot="1" x14ac:dyDescent="0.3">
      <c r="B76" s="1523"/>
      <c r="C76" s="67">
        <v>52</v>
      </c>
      <c r="D76" s="1157"/>
      <c r="E76" s="398">
        <f t="shared" si="9"/>
        <v>0.84583333333333344</v>
      </c>
      <c r="F76" s="68">
        <f t="shared" si="10"/>
        <v>0.85833333333333339</v>
      </c>
      <c r="G76" s="68">
        <f t="shared" si="11"/>
        <v>0.86319444444444449</v>
      </c>
      <c r="H76" s="68">
        <f t="shared" si="12"/>
        <v>0.86944444444444446</v>
      </c>
      <c r="I76" s="68">
        <f t="shared" si="13"/>
        <v>0.87222222222222223</v>
      </c>
      <c r="J76" s="68">
        <f t="shared" si="14"/>
        <v>0.87916666666666665</v>
      </c>
      <c r="K76" s="68">
        <f t="shared" si="15"/>
        <v>0.89097222222222228</v>
      </c>
      <c r="L76" s="825">
        <v>0.8979166666666667</v>
      </c>
      <c r="M76" s="68">
        <f t="shared" si="16"/>
        <v>0.90138888888888891</v>
      </c>
      <c r="N76" s="68">
        <f t="shared" si="17"/>
        <v>0.90486111111111112</v>
      </c>
      <c r="O76" s="68">
        <f t="shared" si="18"/>
        <v>0.90694444444444444</v>
      </c>
      <c r="P76" s="68">
        <f t="shared" si="19"/>
        <v>0.91874999999999996</v>
      </c>
      <c r="Q76" s="68">
        <f t="shared" si="20"/>
        <v>0.92500000000000004</v>
      </c>
      <c r="R76" s="68">
        <f t="shared" si="21"/>
        <v>0.9291666666666667</v>
      </c>
      <c r="S76" s="68">
        <f t="shared" si="22"/>
        <v>0.93472222222222223</v>
      </c>
      <c r="T76" s="68">
        <f t="shared" si="23"/>
        <v>0.93958333333333333</v>
      </c>
      <c r="U76" s="174">
        <f t="shared" si="24"/>
        <v>0.95</v>
      </c>
      <c r="V76" s="1160"/>
      <c r="W76" s="196">
        <f t="shared" si="7"/>
        <v>47.04</v>
      </c>
      <c r="X76" s="40">
        <f t="shared" si="6"/>
        <v>0.10416666666666652</v>
      </c>
      <c r="Y76" s="41">
        <f t="shared" si="25"/>
        <v>18.816000000000027</v>
      </c>
      <c r="Z76" s="42">
        <f t="shared" si="8"/>
        <v>2.083333333333337E-2</v>
      </c>
      <c r="AA76" s="302"/>
    </row>
    <row r="77" spans="2:27" ht="17.25" customHeight="1" x14ac:dyDescent="0.25">
      <c r="B77" s="1553"/>
      <c r="C77" s="43">
        <v>53</v>
      </c>
      <c r="D77" s="1155"/>
      <c r="E77" s="690">
        <f t="shared" si="9"/>
        <v>0.87708333333333344</v>
      </c>
      <c r="F77" s="62">
        <f t="shared" si="10"/>
        <v>0.88958333333333339</v>
      </c>
      <c r="G77" s="62">
        <f t="shared" si="11"/>
        <v>0.89444444444444449</v>
      </c>
      <c r="H77" s="62">
        <f t="shared" si="12"/>
        <v>0.90069444444444446</v>
      </c>
      <c r="I77" s="62">
        <f t="shared" si="13"/>
        <v>0.90347222222222223</v>
      </c>
      <c r="J77" s="62">
        <f t="shared" si="14"/>
        <v>0.91041666666666665</v>
      </c>
      <c r="K77" s="62">
        <f t="shared" si="15"/>
        <v>0.92222222222222228</v>
      </c>
      <c r="L77" s="826">
        <v>0.9291666666666667</v>
      </c>
      <c r="M77" s="62">
        <f t="shared" si="16"/>
        <v>0.93263888888888891</v>
      </c>
      <c r="N77" s="62">
        <f t="shared" si="17"/>
        <v>0.93611111111111112</v>
      </c>
      <c r="O77" s="62">
        <f t="shared" si="18"/>
        <v>0.93819444444444444</v>
      </c>
      <c r="P77" s="62">
        <f t="shared" si="19"/>
        <v>0.95</v>
      </c>
      <c r="Q77" s="62">
        <f t="shared" si="20"/>
        <v>0.95625000000000004</v>
      </c>
      <c r="R77" s="62">
        <f t="shared" si="21"/>
        <v>0.9604166666666667</v>
      </c>
      <c r="S77" s="62">
        <f t="shared" si="22"/>
        <v>0.96597222222222223</v>
      </c>
      <c r="T77" s="62">
        <f t="shared" si="23"/>
        <v>0.97083333333333333</v>
      </c>
      <c r="U77" s="166">
        <f t="shared" si="24"/>
        <v>0.98124999999999996</v>
      </c>
      <c r="V77" s="1158"/>
      <c r="W77" s="910">
        <f t="shared" si="7"/>
        <v>47.04</v>
      </c>
      <c r="X77" s="62">
        <f t="shared" si="6"/>
        <v>0.10416666666666652</v>
      </c>
      <c r="Y77" s="63">
        <f t="shared" si="25"/>
        <v>18.816000000000027</v>
      </c>
      <c r="Z77" s="46">
        <f t="shared" si="8"/>
        <v>3.125E-2</v>
      </c>
      <c r="AA77" s="302"/>
    </row>
    <row r="78" spans="2:27" ht="17.25" customHeight="1" x14ac:dyDescent="0.25">
      <c r="B78" s="1553"/>
      <c r="C78" s="47">
        <v>54</v>
      </c>
      <c r="D78" s="1156"/>
      <c r="E78" s="397">
        <f t="shared" ref="E78:J78" si="26">+F78-F19</f>
        <v>0.92083333333333317</v>
      </c>
      <c r="F78" s="65">
        <f t="shared" si="26"/>
        <v>0.9312499999999998</v>
      </c>
      <c r="G78" s="65">
        <f t="shared" si="26"/>
        <v>0.93611111111111089</v>
      </c>
      <c r="H78" s="65">
        <f t="shared" si="26"/>
        <v>0.94236111111111087</v>
      </c>
      <c r="I78" s="65">
        <f t="shared" si="26"/>
        <v>0.94513888888888864</v>
      </c>
      <c r="J78" s="65">
        <f t="shared" si="26"/>
        <v>0.95208333333333306</v>
      </c>
      <c r="K78" s="65">
        <f>+L78-L19</f>
        <v>0.96388888888888857</v>
      </c>
      <c r="L78" s="824">
        <v>0.97083333333333299</v>
      </c>
      <c r="M78" s="65">
        <f>+L78+M19</f>
        <v>0.9743055555555552</v>
      </c>
      <c r="N78" s="65">
        <f t="shared" ref="N78:U78" si="27">+M78+N19</f>
        <v>0.97777777777777741</v>
      </c>
      <c r="O78" s="65">
        <f t="shared" si="27"/>
        <v>0.97986111111111074</v>
      </c>
      <c r="P78" s="65">
        <f t="shared" si="27"/>
        <v>0.99166666666666625</v>
      </c>
      <c r="Q78" s="65">
        <f t="shared" si="27"/>
        <v>0.99791666666666623</v>
      </c>
      <c r="R78" s="65">
        <f t="shared" si="27"/>
        <v>1.002083333333333</v>
      </c>
      <c r="S78" s="65">
        <f t="shared" si="27"/>
        <v>1.0076388888888885</v>
      </c>
      <c r="T78" s="65">
        <f t="shared" si="27"/>
        <v>1.0124999999999997</v>
      </c>
      <c r="U78" s="173">
        <f t="shared" si="27"/>
        <v>1.020833333333333</v>
      </c>
      <c r="V78" s="1159"/>
      <c r="W78" s="911">
        <f t="shared" si="7"/>
        <v>47.04</v>
      </c>
      <c r="X78" s="65">
        <f t="shared" si="6"/>
        <v>9.9999999999999867E-2</v>
      </c>
      <c r="Y78" s="66">
        <f t="shared" si="25"/>
        <v>19.600000000000026</v>
      </c>
      <c r="Z78" s="50">
        <f t="shared" si="8"/>
        <v>4.1666666666666297E-2</v>
      </c>
      <c r="AA78" s="302"/>
    </row>
    <row r="79" spans="2:27" ht="17.25" customHeight="1" x14ac:dyDescent="0.25">
      <c r="B79" s="1553"/>
      <c r="C79" s="47">
        <v>55</v>
      </c>
      <c r="D79" s="1156"/>
      <c r="E79" s="397">
        <f t="shared" ref="E79:J79" si="28">+F79-F19</f>
        <v>0.96250000000000013</v>
      </c>
      <c r="F79" s="65">
        <f t="shared" si="28"/>
        <v>0.97291666666666676</v>
      </c>
      <c r="G79" s="65">
        <f t="shared" si="28"/>
        <v>0.97777777777777786</v>
      </c>
      <c r="H79" s="65">
        <f t="shared" si="28"/>
        <v>0.98402777777777783</v>
      </c>
      <c r="I79" s="65">
        <f t="shared" si="28"/>
        <v>0.9868055555555556</v>
      </c>
      <c r="J79" s="65">
        <f t="shared" si="28"/>
        <v>0.99375000000000002</v>
      </c>
      <c r="K79" s="65">
        <f>+L79-L19</f>
        <v>1.0055555555555555</v>
      </c>
      <c r="L79" s="824">
        <v>1.0125</v>
      </c>
      <c r="M79" s="65">
        <f>+L79+M19</f>
        <v>1.0159722222222221</v>
      </c>
      <c r="N79" s="65">
        <f t="shared" ref="N79:U79" si="29">+M79+N19</f>
        <v>1.0194444444444444</v>
      </c>
      <c r="O79" s="65">
        <f t="shared" si="29"/>
        <v>1.0215277777777776</v>
      </c>
      <c r="P79" s="65">
        <f t="shared" si="29"/>
        <v>1.0333333333333332</v>
      </c>
      <c r="Q79" s="65">
        <f t="shared" si="29"/>
        <v>1.0395833333333333</v>
      </c>
      <c r="R79" s="65">
        <f t="shared" si="29"/>
        <v>1.04375</v>
      </c>
      <c r="S79" s="65">
        <f t="shared" si="29"/>
        <v>1.0493055555555555</v>
      </c>
      <c r="T79" s="65">
        <f t="shared" si="29"/>
        <v>1.0541666666666667</v>
      </c>
      <c r="U79" s="173">
        <f t="shared" si="29"/>
        <v>1.0625</v>
      </c>
      <c r="V79" s="1159"/>
      <c r="W79" s="911">
        <f t="shared" si="7"/>
        <v>47.04</v>
      </c>
      <c r="X79" s="65">
        <f t="shared" si="6"/>
        <v>9.9999999999999867E-2</v>
      </c>
      <c r="Y79" s="66">
        <f t="shared" si="25"/>
        <v>19.600000000000026</v>
      </c>
      <c r="Z79" s="50">
        <f t="shared" si="8"/>
        <v>4.1666666666666963E-2</v>
      </c>
      <c r="AA79" s="302"/>
    </row>
    <row r="80" spans="2:27" ht="15.75" thickBot="1" x14ac:dyDescent="0.3">
      <c r="B80" s="1554"/>
      <c r="C80" s="945">
        <v>56</v>
      </c>
      <c r="D80" s="1166"/>
      <c r="E80" s="691">
        <v>1.0041666666666664</v>
      </c>
      <c r="F80" s="71">
        <v>1.0145833333333332</v>
      </c>
      <c r="G80" s="71">
        <v>1.0194444444444444</v>
      </c>
      <c r="H80" s="71">
        <v>1.0256944444444445</v>
      </c>
      <c r="I80" s="71">
        <v>1.0284722222222222</v>
      </c>
      <c r="J80" s="71">
        <v>1.0354166666666667</v>
      </c>
      <c r="K80" s="71">
        <v>1.0472222222222223</v>
      </c>
      <c r="L80" s="827">
        <v>1.0541666666666667</v>
      </c>
      <c r="M80" s="71">
        <v>1.057638888888889</v>
      </c>
      <c r="N80" s="71">
        <v>1.0611111111111113</v>
      </c>
      <c r="O80" s="71">
        <v>1.0631944444444446</v>
      </c>
      <c r="P80" s="71">
        <v>1.0750000000000002</v>
      </c>
      <c r="Q80" s="71">
        <v>1.0812500000000003</v>
      </c>
      <c r="R80" s="71">
        <v>1.0854166666666669</v>
      </c>
      <c r="S80" s="71">
        <v>1.0909722222222225</v>
      </c>
      <c r="T80" s="71">
        <v>1.0958333333333337</v>
      </c>
      <c r="U80" s="178">
        <v>1.104166666666667</v>
      </c>
      <c r="V80" s="1161"/>
      <c r="W80" s="912">
        <f t="shared" si="7"/>
        <v>47.04</v>
      </c>
      <c r="X80" s="71">
        <f t="shared" ref="X80" si="30">+U80-E80</f>
        <v>0.10000000000000053</v>
      </c>
      <c r="Y80" s="72">
        <f t="shared" ref="Y80" si="31">60*$J$85/(X80*60*24)</f>
        <v>19.599999999999895</v>
      </c>
      <c r="Z80" s="53">
        <f t="shared" ref="Z80" si="32">+L80-L79</f>
        <v>4.1666666666666741E-2</v>
      </c>
      <c r="AA80" s="302"/>
    </row>
    <row r="82" spans="5:12" x14ac:dyDescent="0.25">
      <c r="E82" s="21" t="s">
        <v>31</v>
      </c>
      <c r="F82" s="22"/>
      <c r="G82" s="22"/>
      <c r="H82" s="23"/>
      <c r="I82" s="23"/>
      <c r="J82" s="24">
        <v>52</v>
      </c>
      <c r="K82" s="22"/>
      <c r="L82"/>
    </row>
    <row r="83" spans="5:12" x14ac:dyDescent="0.25">
      <c r="E83" s="21" t="s">
        <v>32</v>
      </c>
      <c r="F83" s="22"/>
      <c r="G83" s="22"/>
      <c r="H83" s="23"/>
      <c r="I83" s="23"/>
      <c r="J83" s="24">
        <v>4</v>
      </c>
      <c r="K83" s="22"/>
      <c r="L83"/>
    </row>
    <row r="84" spans="5:12" x14ac:dyDescent="0.25">
      <c r="E84" s="21" t="s">
        <v>33</v>
      </c>
      <c r="F84" s="22"/>
      <c r="G84" s="22"/>
      <c r="H84" s="23"/>
      <c r="I84" s="23"/>
      <c r="J84" s="24">
        <f>+J82+J83</f>
        <v>56</v>
      </c>
      <c r="K84" s="22"/>
      <c r="L84"/>
    </row>
    <row r="85" spans="5:12" x14ac:dyDescent="0.25">
      <c r="E85" s="21" t="s">
        <v>34</v>
      </c>
      <c r="F85" s="22"/>
      <c r="G85" s="22"/>
      <c r="H85" s="23"/>
      <c r="I85" s="23"/>
      <c r="J85" s="25">
        <f>+V24</f>
        <v>47.04</v>
      </c>
      <c r="K85"/>
      <c r="L85" s="22" t="s">
        <v>35</v>
      </c>
    </row>
    <row r="86" spans="5:12" x14ac:dyDescent="0.25">
      <c r="E86" s="26" t="s">
        <v>36</v>
      </c>
      <c r="F86" s="27"/>
      <c r="G86" s="7"/>
      <c r="H86" s="7"/>
      <c r="I86" s="7"/>
      <c r="J86" s="28">
        <v>0</v>
      </c>
      <c r="K86"/>
      <c r="L86" s="22" t="s">
        <v>35</v>
      </c>
    </row>
    <row r="87" spans="5:12" x14ac:dyDescent="0.25">
      <c r="E87" s="6" t="s">
        <v>37</v>
      </c>
      <c r="F87" s="7"/>
      <c r="G87" s="7"/>
      <c r="H87" s="7"/>
      <c r="I87" s="7"/>
      <c r="J87" s="29" t="s">
        <v>46</v>
      </c>
      <c r="K87" s="7"/>
      <c r="L87"/>
    </row>
  </sheetData>
  <mergeCells count="13">
    <mergeCell ref="B25:B80"/>
    <mergeCell ref="B15:Z18"/>
    <mergeCell ref="B21:E21"/>
    <mergeCell ref="F21:T21"/>
    <mergeCell ref="X21:X24"/>
    <mergeCell ref="Y21:Y24"/>
    <mergeCell ref="Z21:Z24"/>
    <mergeCell ref="B22:C22"/>
    <mergeCell ref="B23:C23"/>
    <mergeCell ref="B24:C24"/>
    <mergeCell ref="V22:W23"/>
    <mergeCell ref="U21:W21"/>
    <mergeCell ref="V24:W24"/>
  </mergeCells>
  <pageMargins left="0" right="0" top="0" bottom="0" header="0" footer="0"/>
  <pageSetup paperSize="9" scale="33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3:AE38"/>
  <sheetViews>
    <sheetView view="pageBreakPreview" zoomScale="70" zoomScaleNormal="70" zoomScaleSheetLayoutView="70" workbookViewId="0">
      <selection activeCell="F7" sqref="F7"/>
    </sheetView>
  </sheetViews>
  <sheetFormatPr baseColWidth="10" defaultRowHeight="15" x14ac:dyDescent="0.25"/>
  <cols>
    <col min="4" max="23" width="8.140625" customWidth="1"/>
    <col min="24" max="30" width="9.140625" customWidth="1"/>
  </cols>
  <sheetData>
    <row r="3" spans="2:30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30" x14ac:dyDescent="0.25">
      <c r="B4" s="152"/>
      <c r="C4" s="150"/>
      <c r="D4" s="151"/>
      <c r="E4" s="151"/>
      <c r="F4" s="153"/>
      <c r="G4" s="151"/>
    </row>
    <row r="5" spans="2:30" x14ac:dyDescent="0.25">
      <c r="B5" s="154" t="s">
        <v>2</v>
      </c>
      <c r="C5" s="150"/>
      <c r="D5" s="151"/>
      <c r="E5" s="151"/>
      <c r="F5" s="153">
        <v>200</v>
      </c>
      <c r="G5" s="151"/>
    </row>
    <row r="6" spans="2:30" x14ac:dyDescent="0.25">
      <c r="B6" s="150"/>
      <c r="C6" s="150"/>
      <c r="D6" s="151"/>
      <c r="E6" s="151"/>
      <c r="F6" s="153"/>
      <c r="G6" s="151"/>
    </row>
    <row r="7" spans="2:30" x14ac:dyDescent="0.25">
      <c r="B7" s="150" t="s">
        <v>3</v>
      </c>
      <c r="C7" s="150"/>
      <c r="D7" s="151"/>
      <c r="E7" s="151"/>
      <c r="F7" s="149" t="s">
        <v>403</v>
      </c>
      <c r="G7" s="151"/>
    </row>
    <row r="8" spans="2:30" x14ac:dyDescent="0.25">
      <c r="B8" s="150" t="s">
        <v>4</v>
      </c>
      <c r="C8" s="150"/>
      <c r="D8" s="151"/>
      <c r="E8" s="151"/>
      <c r="F8" s="153" t="s">
        <v>39</v>
      </c>
      <c r="G8" s="151"/>
    </row>
    <row r="9" spans="2:30" x14ac:dyDescent="0.25">
      <c r="B9" s="150" t="s">
        <v>6</v>
      </c>
      <c r="C9" s="155"/>
      <c r="D9" s="156"/>
      <c r="E9" s="151"/>
      <c r="F9" s="153">
        <v>241</v>
      </c>
      <c r="G9" s="151"/>
    </row>
    <row r="10" spans="2:30" x14ac:dyDescent="0.25">
      <c r="B10" s="150" t="s">
        <v>7</v>
      </c>
      <c r="C10" s="150"/>
      <c r="D10" s="151"/>
      <c r="E10" s="151"/>
      <c r="F10" s="9" t="s">
        <v>324</v>
      </c>
      <c r="G10" s="151"/>
    </row>
    <row r="11" spans="2:30" x14ac:dyDescent="0.25">
      <c r="B11" s="150" t="s">
        <v>9</v>
      </c>
      <c r="C11" s="150"/>
      <c r="D11" s="151"/>
      <c r="E11" s="151"/>
      <c r="F11" s="153">
        <v>241</v>
      </c>
      <c r="G11" s="151"/>
    </row>
    <row r="12" spans="2:30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30" ht="15.75" thickBot="1" x14ac:dyDescent="0.3"/>
    <row r="14" spans="2:30" ht="15" customHeight="1" x14ac:dyDescent="0.25">
      <c r="B14" s="1759" t="s">
        <v>397</v>
      </c>
      <c r="C14" s="1760"/>
      <c r="D14" s="1760"/>
      <c r="E14" s="1760"/>
      <c r="F14" s="1760"/>
      <c r="G14" s="1760"/>
      <c r="H14" s="1760"/>
      <c r="I14" s="1760"/>
      <c r="J14" s="1760"/>
      <c r="K14" s="1760"/>
      <c r="L14" s="1760"/>
      <c r="M14" s="1760"/>
      <c r="N14" s="1760"/>
      <c r="O14" s="1760"/>
      <c r="P14" s="1760"/>
      <c r="Q14" s="1760"/>
      <c r="R14" s="1760"/>
      <c r="S14" s="1760"/>
      <c r="T14" s="1760"/>
      <c r="U14" s="1760"/>
      <c r="V14" s="1760"/>
      <c r="W14" s="1760"/>
      <c r="X14" s="1760"/>
      <c r="Y14" s="1760"/>
      <c r="Z14" s="1760"/>
      <c r="AA14" s="1760"/>
      <c r="AB14" s="1760"/>
      <c r="AC14" s="1760"/>
      <c r="AD14" s="1761"/>
    </row>
    <row r="15" spans="2:30" ht="15" customHeight="1" x14ac:dyDescent="0.25">
      <c r="B15" s="1762"/>
      <c r="C15" s="1763"/>
      <c r="D15" s="1763"/>
      <c r="E15" s="1763"/>
      <c r="F15" s="1763"/>
      <c r="G15" s="1763"/>
      <c r="H15" s="1763"/>
      <c r="I15" s="1763"/>
      <c r="J15" s="1763"/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1763"/>
      <c r="X15" s="1763"/>
      <c r="Y15" s="1763"/>
      <c r="Z15" s="1763"/>
      <c r="AA15" s="1763"/>
      <c r="AB15" s="1763"/>
      <c r="AC15" s="1763"/>
      <c r="AD15" s="1764"/>
    </row>
    <row r="16" spans="2:30" ht="15" customHeight="1" x14ac:dyDescent="0.25">
      <c r="B16" s="1762"/>
      <c r="C16" s="1763"/>
      <c r="D16" s="1763"/>
      <c r="E16" s="1763"/>
      <c r="F16" s="1763"/>
      <c r="G16" s="1763"/>
      <c r="H16" s="1763"/>
      <c r="I16" s="1763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1763"/>
      <c r="X16" s="1763"/>
      <c r="Y16" s="1763"/>
      <c r="Z16" s="1763"/>
      <c r="AA16" s="1763"/>
      <c r="AB16" s="1763"/>
      <c r="AC16" s="1763"/>
      <c r="AD16" s="1764"/>
    </row>
    <row r="17" spans="2:31" ht="54" customHeight="1" thickBot="1" x14ac:dyDescent="0.3">
      <c r="B17" s="1765"/>
      <c r="C17" s="1766"/>
      <c r="D17" s="1766"/>
      <c r="E17" s="1766"/>
      <c r="F17" s="1766"/>
      <c r="G17" s="1766"/>
      <c r="H17" s="1766"/>
      <c r="I17" s="1766"/>
      <c r="J17" s="1766"/>
      <c r="K17" s="1766"/>
      <c r="L17" s="1766"/>
      <c r="M17" s="1766"/>
      <c r="N17" s="1766"/>
      <c r="O17" s="1766"/>
      <c r="P17" s="1766"/>
      <c r="Q17" s="1766"/>
      <c r="R17" s="1766"/>
      <c r="S17" s="1766"/>
      <c r="T17" s="1766"/>
      <c r="U17" s="1766"/>
      <c r="V17" s="1766"/>
      <c r="W17" s="1766"/>
      <c r="X17" s="1766"/>
      <c r="Y17" s="1766"/>
      <c r="Z17" s="1766"/>
      <c r="AA17" s="1766"/>
      <c r="AB17" s="1766"/>
      <c r="AC17" s="1766"/>
      <c r="AD17" s="1767"/>
    </row>
    <row r="18" spans="2:31" s="12" customFormat="1" x14ac:dyDescent="0.25">
      <c r="B18" s="225"/>
      <c r="C18" s="225"/>
      <c r="D18" s="225"/>
      <c r="E18" s="283"/>
      <c r="F18" s="283">
        <v>6.9444444444444441E-3</v>
      </c>
      <c r="G18" s="283">
        <v>5.5555555555555558E-3</v>
      </c>
      <c r="H18" s="283">
        <v>3.472222222222222E-3</v>
      </c>
      <c r="I18" s="283">
        <v>4.1666666666666666E-3</v>
      </c>
      <c r="J18" s="283">
        <v>4.8611111111111112E-3</v>
      </c>
      <c r="K18" s="283">
        <v>2.7777777777777779E-3</v>
      </c>
      <c r="L18" s="283">
        <v>3.472222222222222E-3</v>
      </c>
      <c r="M18" s="283">
        <v>2.7777777777777779E-3</v>
      </c>
      <c r="N18" s="283">
        <v>5.5555555555555558E-3</v>
      </c>
      <c r="O18" s="283">
        <v>6.2499999999999995E-3</v>
      </c>
      <c r="P18" s="283">
        <v>3.472222222222222E-3</v>
      </c>
      <c r="Q18" s="283">
        <v>6.9444444444444441E-3</v>
      </c>
      <c r="R18" s="283">
        <v>6.9444444444444441E-3</v>
      </c>
      <c r="S18" s="283">
        <v>5.5555555555555558E-3</v>
      </c>
      <c r="T18" s="283">
        <v>3.472222222222222E-3</v>
      </c>
      <c r="U18" s="283">
        <v>4.8611111111111112E-3</v>
      </c>
      <c r="V18" s="283">
        <v>3.472222222222222E-3</v>
      </c>
      <c r="W18" s="283">
        <v>3.472222222222222E-3</v>
      </c>
      <c r="X18" s="283">
        <v>4.1666666666666666E-3</v>
      </c>
      <c r="Y18" s="283">
        <v>6.9444444444444441E-3</v>
      </c>
      <c r="Z18" s="283"/>
      <c r="AA18" s="283"/>
      <c r="AB18" s="13">
        <f>SUM(F18:Y18)</f>
        <v>9.5138888888888884E-2</v>
      </c>
      <c r="AC18" s="225"/>
      <c r="AD18" s="225"/>
      <c r="AE18"/>
    </row>
    <row r="19" spans="2:31" s="12" customFormat="1" ht="15.75" thickBot="1" x14ac:dyDescent="0.3">
      <c r="B19" s="281">
        <v>6.25E-2</v>
      </c>
      <c r="C19" s="275"/>
      <c r="D19" s="200"/>
      <c r="E19" s="283"/>
      <c r="F19" s="283">
        <v>6.9444444444444441E-3</v>
      </c>
      <c r="G19" s="283">
        <v>5.5555555555555558E-3</v>
      </c>
      <c r="H19" s="283">
        <v>3.472222222222222E-3</v>
      </c>
      <c r="I19" s="283">
        <v>4.1666666666666666E-3</v>
      </c>
      <c r="J19" s="283">
        <v>4.8611111111111112E-3</v>
      </c>
      <c r="K19" s="283">
        <v>2.7777777777777779E-3</v>
      </c>
      <c r="L19" s="283">
        <v>3.472222222222222E-3</v>
      </c>
      <c r="M19" s="283">
        <v>3.472222222222222E-3</v>
      </c>
      <c r="N19" s="283">
        <v>6.9444444444444441E-3</v>
      </c>
      <c r="O19" s="283">
        <v>8.3333333333333332E-3</v>
      </c>
      <c r="P19" s="283">
        <v>3.472222222222222E-3</v>
      </c>
      <c r="Q19" s="283">
        <v>8.3333333333333332E-3</v>
      </c>
      <c r="R19" s="283">
        <v>6.9444444444444441E-3</v>
      </c>
      <c r="S19" s="283">
        <v>5.5555555555555558E-3</v>
      </c>
      <c r="T19" s="283">
        <v>3.472222222222222E-3</v>
      </c>
      <c r="U19" s="283">
        <v>4.8611111111111112E-3</v>
      </c>
      <c r="V19" s="283">
        <v>3.472222222222222E-3</v>
      </c>
      <c r="W19" s="283">
        <v>3.472222222222222E-3</v>
      </c>
      <c r="X19" s="283">
        <v>4.1666666666666666E-3</v>
      </c>
      <c r="Y19" s="283">
        <v>6.9444444444444441E-3</v>
      </c>
      <c r="Z19" s="283"/>
      <c r="AA19" s="283"/>
      <c r="AB19" s="13">
        <f>SUM(E19:Y19)</f>
        <v>0.10069444444444445</v>
      </c>
      <c r="AE19"/>
    </row>
    <row r="20" spans="2:31" ht="15.75" customHeight="1" thickBot="1" x14ac:dyDescent="0.3">
      <c r="B20" s="1508" t="s">
        <v>12</v>
      </c>
      <c r="C20" s="1509"/>
      <c r="D20" s="1508" t="s">
        <v>13</v>
      </c>
      <c r="E20" s="1509"/>
      <c r="F20" s="1509"/>
      <c r="G20" s="1509"/>
      <c r="H20" s="1509"/>
      <c r="I20" s="1509"/>
      <c r="J20" s="1509"/>
      <c r="K20" s="1509"/>
      <c r="L20" s="1509"/>
      <c r="M20" s="1509"/>
      <c r="N20" s="1509"/>
      <c r="O20" s="1509"/>
      <c r="P20" s="1509"/>
      <c r="Q20" s="1509"/>
      <c r="R20" s="1509"/>
      <c r="S20" s="1509"/>
      <c r="T20" s="1509"/>
      <c r="U20" s="1509"/>
      <c r="V20" s="1509"/>
      <c r="W20" s="1510"/>
      <c r="X20" s="1744" t="s">
        <v>14</v>
      </c>
      <c r="Y20" s="1745"/>
      <c r="Z20" s="741"/>
      <c r="AA20" s="1513" t="s">
        <v>24</v>
      </c>
      <c r="AB20" s="1513" t="s">
        <v>25</v>
      </c>
      <c r="AC20" s="1513" t="s">
        <v>26</v>
      </c>
      <c r="AD20" s="1513" t="s">
        <v>49</v>
      </c>
    </row>
    <row r="21" spans="2:31" ht="90.75" thickBot="1" x14ac:dyDescent="0.3">
      <c r="B21" s="1564" t="s">
        <v>15</v>
      </c>
      <c r="C21" s="1704"/>
      <c r="D21" s="1758"/>
      <c r="E21" s="417" t="s">
        <v>135</v>
      </c>
      <c r="F21" s="418" t="s">
        <v>136</v>
      </c>
      <c r="G21" s="418" t="s">
        <v>137</v>
      </c>
      <c r="H21" s="418" t="s">
        <v>138</v>
      </c>
      <c r="I21" s="418" t="s">
        <v>139</v>
      </c>
      <c r="J21" s="418" t="s">
        <v>140</v>
      </c>
      <c r="K21" s="418" t="s">
        <v>141</v>
      </c>
      <c r="L21" s="418" t="s">
        <v>17</v>
      </c>
      <c r="M21" s="418" t="s">
        <v>18</v>
      </c>
      <c r="N21" s="418" t="s">
        <v>50</v>
      </c>
      <c r="O21" s="418" t="s">
        <v>51</v>
      </c>
      <c r="P21" s="418" t="s">
        <v>53</v>
      </c>
      <c r="Q21" s="418" t="s">
        <v>50</v>
      </c>
      <c r="R21" s="418" t="s">
        <v>18</v>
      </c>
      <c r="S21" s="418" t="s">
        <v>17</v>
      </c>
      <c r="T21" s="418" t="s">
        <v>142</v>
      </c>
      <c r="U21" s="418" t="s">
        <v>140</v>
      </c>
      <c r="V21" s="418" t="s">
        <v>138</v>
      </c>
      <c r="W21" s="418" t="s">
        <v>137</v>
      </c>
      <c r="X21" s="418" t="s">
        <v>136</v>
      </c>
      <c r="Y21" s="419" t="s">
        <v>135</v>
      </c>
      <c r="Z21" s="639" t="s">
        <v>315</v>
      </c>
      <c r="AA21" s="1514"/>
      <c r="AB21" s="1514"/>
      <c r="AC21" s="1514"/>
      <c r="AD21" s="1514"/>
    </row>
    <row r="22" spans="2:31" ht="29.25" customHeight="1" thickBot="1" x14ac:dyDescent="0.3">
      <c r="B22" s="1508" t="s">
        <v>28</v>
      </c>
      <c r="C22" s="1509"/>
      <c r="D22" s="1509"/>
      <c r="E22" s="291">
        <v>11</v>
      </c>
      <c r="F22" s="59">
        <v>5.82</v>
      </c>
      <c r="G22" s="59">
        <v>5.81</v>
      </c>
      <c r="H22" s="59">
        <v>3.21</v>
      </c>
      <c r="I22" s="59">
        <v>3.5</v>
      </c>
      <c r="J22" s="59">
        <v>2</v>
      </c>
      <c r="K22" s="59">
        <v>3.19</v>
      </c>
      <c r="L22" s="59">
        <v>0.7</v>
      </c>
      <c r="M22" s="59">
        <v>1.2</v>
      </c>
      <c r="N22" s="59">
        <v>2.5</v>
      </c>
      <c r="O22" s="59">
        <v>2</v>
      </c>
      <c r="P22" s="59"/>
      <c r="Q22" s="59">
        <v>3.5</v>
      </c>
      <c r="R22" s="59">
        <v>3.21</v>
      </c>
      <c r="S22" s="292">
        <v>11</v>
      </c>
      <c r="T22" s="292">
        <v>11</v>
      </c>
      <c r="U22" s="292">
        <v>11</v>
      </c>
      <c r="V22" s="292">
        <v>11</v>
      </c>
      <c r="W22" s="59">
        <v>8.9597499999999997</v>
      </c>
      <c r="X22" s="59">
        <v>9.4208970588235292</v>
      </c>
      <c r="Y22" s="422">
        <v>11</v>
      </c>
      <c r="Z22" s="414"/>
      <c r="AA22" s="1519"/>
      <c r="AB22" s="1514"/>
      <c r="AC22" s="1514"/>
      <c r="AD22" s="1514"/>
    </row>
    <row r="23" spans="2:31" ht="29.25" customHeight="1" thickBot="1" x14ac:dyDescent="0.3">
      <c r="B23" s="1536" t="s">
        <v>29</v>
      </c>
      <c r="C23" s="1537"/>
      <c r="D23" s="1537"/>
      <c r="E23" s="206">
        <f>+E22</f>
        <v>11</v>
      </c>
      <c r="F23" s="228">
        <f t="shared" ref="F23:X23" si="0">+F22</f>
        <v>5.82</v>
      </c>
      <c r="G23" s="228">
        <f t="shared" si="0"/>
        <v>5.81</v>
      </c>
      <c r="H23" s="228">
        <f t="shared" si="0"/>
        <v>3.21</v>
      </c>
      <c r="I23" s="228">
        <f t="shared" si="0"/>
        <v>3.5</v>
      </c>
      <c r="J23" s="228">
        <f t="shared" si="0"/>
        <v>2</v>
      </c>
      <c r="K23" s="228">
        <f t="shared" si="0"/>
        <v>3.19</v>
      </c>
      <c r="L23" s="228">
        <f t="shared" si="0"/>
        <v>0.7</v>
      </c>
      <c r="M23" s="228">
        <f t="shared" si="0"/>
        <v>1.2</v>
      </c>
      <c r="N23" s="228">
        <f t="shared" si="0"/>
        <v>2.5</v>
      </c>
      <c r="O23" s="228">
        <f t="shared" si="0"/>
        <v>2</v>
      </c>
      <c r="P23" s="228"/>
      <c r="Q23" s="228">
        <f t="shared" si="0"/>
        <v>3.5</v>
      </c>
      <c r="R23" s="228">
        <f t="shared" si="0"/>
        <v>3.21</v>
      </c>
      <c r="S23" s="228">
        <f t="shared" si="0"/>
        <v>11</v>
      </c>
      <c r="T23" s="228">
        <f t="shared" si="0"/>
        <v>11</v>
      </c>
      <c r="U23" s="228">
        <f t="shared" si="0"/>
        <v>11</v>
      </c>
      <c r="V23" s="228">
        <f t="shared" si="0"/>
        <v>11</v>
      </c>
      <c r="W23" s="228">
        <f t="shared" si="0"/>
        <v>8.9597499999999997</v>
      </c>
      <c r="X23" s="228">
        <f t="shared" si="0"/>
        <v>9.4208970588235292</v>
      </c>
      <c r="Y23" s="294">
        <v>11</v>
      </c>
      <c r="Z23" s="749"/>
      <c r="AA23" s="423">
        <v>70.569999999999993</v>
      </c>
      <c r="AB23" s="1598"/>
      <c r="AC23" s="1598"/>
      <c r="AD23" s="1598"/>
    </row>
    <row r="24" spans="2:31" ht="16.5" customHeight="1" thickBot="1" x14ac:dyDescent="0.3">
      <c r="B24" s="424"/>
      <c r="C24" s="142"/>
      <c r="D24" s="142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6"/>
      <c r="AB24" s="142"/>
      <c r="AC24" s="142"/>
      <c r="AD24" s="427"/>
    </row>
    <row r="25" spans="2:31" ht="15.75" thickBot="1" x14ac:dyDescent="0.3">
      <c r="B25" s="1606" t="s">
        <v>48</v>
      </c>
      <c r="C25" s="1619"/>
      <c r="D25" s="1607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07"/>
      <c r="Z25" s="1607"/>
      <c r="AA25" s="1607"/>
      <c r="AB25" s="1607"/>
      <c r="AC25" s="1607"/>
      <c r="AD25" s="1609"/>
    </row>
    <row r="26" spans="2:31" ht="15" customHeight="1" x14ac:dyDescent="0.25">
      <c r="B26" s="1641" t="s">
        <v>30</v>
      </c>
      <c r="C26" s="240">
        <v>1</v>
      </c>
      <c r="D26" s="243"/>
      <c r="E26" s="1085">
        <v>0.20833333333333334</v>
      </c>
      <c r="F26" s="62">
        <v>0.21527777777777779</v>
      </c>
      <c r="G26" s="62">
        <v>0.22083333333333335</v>
      </c>
      <c r="H26" s="62">
        <v>0.22430555555555556</v>
      </c>
      <c r="I26" s="62">
        <v>0.22847222222222224</v>
      </c>
      <c r="J26" s="62">
        <v>0.23333333333333336</v>
      </c>
      <c r="K26" s="62">
        <v>0.23611111111111113</v>
      </c>
      <c r="L26" s="62">
        <v>0.23958333333333334</v>
      </c>
      <c r="M26" s="62">
        <v>0.24236111111111111</v>
      </c>
      <c r="N26" s="62">
        <v>0.24791666666666667</v>
      </c>
      <c r="O26" s="62">
        <v>0.25416666666666665</v>
      </c>
      <c r="P26" s="62">
        <v>0.25763888888888886</v>
      </c>
      <c r="Q26" s="62">
        <v>0.26458333333333328</v>
      </c>
      <c r="R26" s="62">
        <v>0.2715277777777777</v>
      </c>
      <c r="S26" s="62">
        <v>0.27708333333333324</v>
      </c>
      <c r="T26" s="62">
        <v>0.28055555555555545</v>
      </c>
      <c r="U26" s="62">
        <v>0.28541666666666654</v>
      </c>
      <c r="V26" s="62">
        <v>0.28888888888888875</v>
      </c>
      <c r="W26" s="62">
        <v>0.29236111111111096</v>
      </c>
      <c r="X26" s="62">
        <v>0.29652777777777761</v>
      </c>
      <c r="Y26" s="46">
        <v>0.30347222222222203</v>
      </c>
      <c r="Z26" s="571"/>
      <c r="AA26" s="44">
        <f>+AA23</f>
        <v>70.569999999999993</v>
      </c>
      <c r="AB26" s="168">
        <f>+Y26-E26</f>
        <v>9.513888888888869E-2</v>
      </c>
      <c r="AC26" s="169">
        <f t="shared" ref="AC26:AC31" si="1">60*$I$37/(AB26*60*24)</f>
        <v>30.906569343065755</v>
      </c>
      <c r="AD26" s="79"/>
    </row>
    <row r="27" spans="2:31" x14ac:dyDescent="0.25">
      <c r="B27" s="1642"/>
      <c r="C27" s="235">
        <v>2</v>
      </c>
      <c r="D27" s="244"/>
      <c r="E27" s="1086">
        <v>0.375</v>
      </c>
      <c r="F27" s="65">
        <v>0.38194444444444442</v>
      </c>
      <c r="G27" s="65">
        <v>0.38749999999999996</v>
      </c>
      <c r="H27" s="65">
        <v>0.39097222222222217</v>
      </c>
      <c r="I27" s="65">
        <v>0.39513888888888882</v>
      </c>
      <c r="J27" s="65">
        <v>0.39999999999999991</v>
      </c>
      <c r="K27" s="65">
        <v>0.40277777777777768</v>
      </c>
      <c r="L27" s="65">
        <v>0.40624999999999989</v>
      </c>
      <c r="M27" s="65">
        <v>0.4097222222222221</v>
      </c>
      <c r="N27" s="65">
        <v>0.41666666666666652</v>
      </c>
      <c r="O27" s="65">
        <v>0.42499999999999988</v>
      </c>
      <c r="P27" s="65">
        <v>0.42847222222222209</v>
      </c>
      <c r="Q27" s="65">
        <v>0.43680555555555545</v>
      </c>
      <c r="R27" s="65">
        <v>0.44374999999999987</v>
      </c>
      <c r="S27" s="65">
        <v>0.4493055555555554</v>
      </c>
      <c r="T27" s="65">
        <v>0.45277777777777761</v>
      </c>
      <c r="U27" s="65">
        <v>0.45763888888888871</v>
      </c>
      <c r="V27" s="65">
        <v>0.46111111111111092</v>
      </c>
      <c r="W27" s="65">
        <v>0.46458333333333313</v>
      </c>
      <c r="X27" s="65">
        <v>0.46874999999999978</v>
      </c>
      <c r="Y27" s="50">
        <v>0.4756944444444442</v>
      </c>
      <c r="Z27" s="344"/>
      <c r="AA27" s="48">
        <f>+AA23</f>
        <v>70.569999999999993</v>
      </c>
      <c r="AB27" s="171">
        <f>+Y27-E27</f>
        <v>0.1006944444444442</v>
      </c>
      <c r="AC27" s="172">
        <f t="shared" si="1"/>
        <v>29.201379310344894</v>
      </c>
      <c r="AD27" s="38">
        <f>+E27-E26</f>
        <v>0.16666666666666666</v>
      </c>
    </row>
    <row r="28" spans="2:31" x14ac:dyDescent="0.25">
      <c r="B28" s="1642"/>
      <c r="C28" s="235">
        <v>3</v>
      </c>
      <c r="D28" s="244"/>
      <c r="E28" s="1086">
        <v>0.54166666666666663</v>
      </c>
      <c r="F28" s="65">
        <v>0.54861111111111105</v>
      </c>
      <c r="G28" s="65">
        <v>0.55416666666666659</v>
      </c>
      <c r="H28" s="65">
        <v>0.5576388888888888</v>
      </c>
      <c r="I28" s="65">
        <v>0.56180555555555545</v>
      </c>
      <c r="J28" s="65">
        <v>0.56666666666666654</v>
      </c>
      <c r="K28" s="65">
        <v>0.56944444444444431</v>
      </c>
      <c r="L28" s="65">
        <v>0.57291666666666652</v>
      </c>
      <c r="M28" s="65">
        <v>0.57638888888888873</v>
      </c>
      <c r="N28" s="65">
        <v>0.58333333333333315</v>
      </c>
      <c r="O28" s="65">
        <v>0.59166666666666645</v>
      </c>
      <c r="P28" s="65">
        <v>0.59513888888888866</v>
      </c>
      <c r="Q28" s="65">
        <v>0.60347222222222197</v>
      </c>
      <c r="R28" s="65">
        <v>0.61041666666666639</v>
      </c>
      <c r="S28" s="65">
        <v>0.61597222222222192</v>
      </c>
      <c r="T28" s="65">
        <v>0.61944444444444413</v>
      </c>
      <c r="U28" s="65">
        <v>0.62430555555555522</v>
      </c>
      <c r="V28" s="65">
        <v>0.62777777777777743</v>
      </c>
      <c r="W28" s="65">
        <v>0.63124999999999964</v>
      </c>
      <c r="X28" s="65">
        <v>0.6354166666666663</v>
      </c>
      <c r="Y28" s="50">
        <v>0.64236111111111072</v>
      </c>
      <c r="Z28" s="344"/>
      <c r="AA28" s="48">
        <f>+AA27</f>
        <v>70.569999999999993</v>
      </c>
      <c r="AB28" s="171">
        <f t="shared" ref="AB28:AB31" si="2">+Y28-E28</f>
        <v>0.10069444444444409</v>
      </c>
      <c r="AC28" s="172">
        <f t="shared" si="1"/>
        <v>29.20137931034493</v>
      </c>
      <c r="AD28" s="38">
        <f t="shared" ref="AD28:AD31" si="3">+E28-E27</f>
        <v>0.16666666666666663</v>
      </c>
    </row>
    <row r="29" spans="2:31" x14ac:dyDescent="0.25">
      <c r="B29" s="1642"/>
      <c r="C29" s="235">
        <v>4</v>
      </c>
      <c r="D29" s="244"/>
      <c r="E29" s="1086">
        <v>0.625</v>
      </c>
      <c r="F29" s="65">
        <v>0.63194444444444442</v>
      </c>
      <c r="G29" s="65">
        <v>0.63749999999999996</v>
      </c>
      <c r="H29" s="65">
        <v>0.64097222222222217</v>
      </c>
      <c r="I29" s="65">
        <v>0.64513888888888882</v>
      </c>
      <c r="J29" s="65">
        <v>0.64999999999999991</v>
      </c>
      <c r="K29" s="65">
        <v>0.65277777777777768</v>
      </c>
      <c r="L29" s="65">
        <v>0.65624999999999989</v>
      </c>
      <c r="M29" s="65">
        <v>0.6597222222222221</v>
      </c>
      <c r="N29" s="65">
        <v>0.66666666666666652</v>
      </c>
      <c r="O29" s="65">
        <v>0.67499999999999982</v>
      </c>
      <c r="P29" s="65">
        <v>0.67847222222222203</v>
      </c>
      <c r="Q29" s="65">
        <v>0.68680555555555534</v>
      </c>
      <c r="R29" s="65">
        <v>0.69374999999999976</v>
      </c>
      <c r="S29" s="65">
        <v>0.69930555555555529</v>
      </c>
      <c r="T29" s="65">
        <v>0.7027777777777775</v>
      </c>
      <c r="U29" s="65">
        <v>0.7076388888888886</v>
      </c>
      <c r="V29" s="65">
        <v>0.71111111111111081</v>
      </c>
      <c r="W29" s="65">
        <v>0.71458333333333302</v>
      </c>
      <c r="X29" s="65">
        <v>0.71874999999999967</v>
      </c>
      <c r="Y29" s="50">
        <v>0.72569444444444409</v>
      </c>
      <c r="Z29" s="344"/>
      <c r="AA29" s="48">
        <f>+AA28</f>
        <v>70.569999999999993</v>
      </c>
      <c r="AB29" s="171">
        <f t="shared" si="2"/>
        <v>0.10069444444444409</v>
      </c>
      <c r="AC29" s="172">
        <f t="shared" si="1"/>
        <v>29.20137931034493</v>
      </c>
      <c r="AD29" s="38">
        <f t="shared" si="3"/>
        <v>8.333333333333337E-2</v>
      </c>
    </row>
    <row r="30" spans="2:31" ht="15.75" thickBot="1" x14ac:dyDescent="0.3">
      <c r="B30" s="1642"/>
      <c r="C30" s="235">
        <v>5</v>
      </c>
      <c r="D30" s="244"/>
      <c r="E30" s="1087">
        <v>0.87430555555555556</v>
      </c>
      <c r="F30" s="71">
        <v>0.88124999999999998</v>
      </c>
      <c r="G30" s="71">
        <v>0.88680555555555551</v>
      </c>
      <c r="H30" s="71">
        <v>0.89027777777777772</v>
      </c>
      <c r="I30" s="71">
        <v>0.89444444444444438</v>
      </c>
      <c r="J30" s="71">
        <v>0.89930555555555547</v>
      </c>
      <c r="K30" s="71">
        <v>0.90208333333333324</v>
      </c>
      <c r="L30" s="71">
        <v>0.90555555555555545</v>
      </c>
      <c r="M30" s="71">
        <v>0.90833333333333321</v>
      </c>
      <c r="N30" s="71">
        <v>0.91388888888888875</v>
      </c>
      <c r="O30" s="71">
        <v>0.92013888888888873</v>
      </c>
      <c r="P30" s="71">
        <v>0.92361111111111094</v>
      </c>
      <c r="Q30" s="71">
        <v>0.93055555555555536</v>
      </c>
      <c r="R30" s="71">
        <v>0.93749999999999978</v>
      </c>
      <c r="S30" s="71">
        <v>0.94305555555555531</v>
      </c>
      <c r="T30" s="71">
        <v>0.94652777777777752</v>
      </c>
      <c r="U30" s="71">
        <v>0.95138888888888862</v>
      </c>
      <c r="V30" s="71">
        <v>0.95486111111111083</v>
      </c>
      <c r="W30" s="71">
        <v>0.95833333333333304</v>
      </c>
      <c r="X30" s="71">
        <v>0.96249999999999969</v>
      </c>
      <c r="Y30" s="53">
        <v>0.96944444444444411</v>
      </c>
      <c r="Z30" s="344"/>
      <c r="AA30" s="48">
        <f t="shared" ref="AA30:AA31" si="4">+AA26</f>
        <v>70.569999999999993</v>
      </c>
      <c r="AB30" s="171">
        <f t="shared" si="2"/>
        <v>9.5138888888888551E-2</v>
      </c>
      <c r="AC30" s="172">
        <f t="shared" si="1"/>
        <v>30.906569343065808</v>
      </c>
      <c r="AD30" s="38">
        <f t="shared" si="3"/>
        <v>0.24930555555555556</v>
      </c>
    </row>
    <row r="31" spans="2:31" ht="15.75" thickBot="1" x14ac:dyDescent="0.3">
      <c r="B31" s="1688"/>
      <c r="C31" s="241">
        <v>6</v>
      </c>
      <c r="D31" s="247"/>
      <c r="E31" s="1088">
        <v>0.93055555555555547</v>
      </c>
      <c r="F31" s="810">
        <v>0.93749999999999989</v>
      </c>
      <c r="G31" s="810">
        <v>0.94305555555555542</v>
      </c>
      <c r="H31" s="810">
        <v>0.94652777777777763</v>
      </c>
      <c r="I31" s="810">
        <v>0.95069444444444429</v>
      </c>
      <c r="J31" s="810">
        <v>0.95555555555555538</v>
      </c>
      <c r="K31" s="810">
        <v>0.95833333333333315</v>
      </c>
      <c r="L31" s="810">
        <v>0.96180555555555536</v>
      </c>
      <c r="M31" s="810">
        <v>0.96458333333333313</v>
      </c>
      <c r="N31" s="810">
        <v>0.97013888888888866</v>
      </c>
      <c r="O31" s="810">
        <v>0.97638888888888864</v>
      </c>
      <c r="P31" s="810">
        <v>0.97986111111111085</v>
      </c>
      <c r="Q31" s="810">
        <v>0.98680555555555527</v>
      </c>
      <c r="R31" s="810">
        <v>0.99374999999999969</v>
      </c>
      <c r="S31" s="810">
        <v>0.99930555555555522</v>
      </c>
      <c r="T31" s="810">
        <v>1.0027777777777775</v>
      </c>
      <c r="U31" s="810">
        <v>1.0076388888888888</v>
      </c>
      <c r="V31" s="810">
        <v>1.0111111111111111</v>
      </c>
      <c r="W31" s="810">
        <v>1.0145833333333334</v>
      </c>
      <c r="X31" s="810">
        <v>1.01875</v>
      </c>
      <c r="Y31" s="809">
        <v>1.0256944444444445</v>
      </c>
      <c r="Z31" s="665"/>
      <c r="AA31" s="51">
        <f t="shared" si="4"/>
        <v>70.569999999999993</v>
      </c>
      <c r="AB31" s="363">
        <f t="shared" si="2"/>
        <v>9.5138888888888995E-2</v>
      </c>
      <c r="AC31" s="199">
        <f t="shared" si="1"/>
        <v>30.906569343065659</v>
      </c>
      <c r="AD31" s="82">
        <f t="shared" si="3"/>
        <v>5.6249999999999911E-2</v>
      </c>
    </row>
    <row r="32" spans="2:31" x14ac:dyDescent="0.25">
      <c r="B32" s="13">
        <v>2.0833333333333332E-2</v>
      </c>
      <c r="E32" s="14"/>
    </row>
    <row r="34" spans="3:11" x14ac:dyDescent="0.25">
      <c r="C34" s="21" t="s">
        <v>31</v>
      </c>
      <c r="D34" s="21"/>
      <c r="E34" s="22"/>
      <c r="F34" s="22"/>
      <c r="G34" s="23"/>
      <c r="H34" s="23"/>
      <c r="I34" s="24">
        <v>5</v>
      </c>
      <c r="J34" s="22"/>
    </row>
    <row r="35" spans="3:11" x14ac:dyDescent="0.25">
      <c r="C35" s="21" t="s">
        <v>32</v>
      </c>
      <c r="D35" s="21"/>
      <c r="E35" s="22"/>
      <c r="F35" s="22"/>
      <c r="G35" s="23"/>
      <c r="H35" s="23"/>
      <c r="I35" s="24">
        <v>1</v>
      </c>
      <c r="J35" s="22"/>
    </row>
    <row r="36" spans="3:11" x14ac:dyDescent="0.25">
      <c r="C36" s="21" t="s">
        <v>33</v>
      </c>
      <c r="D36" s="21"/>
      <c r="E36" s="22"/>
      <c r="F36" s="22"/>
      <c r="G36" s="23"/>
      <c r="H36" s="23"/>
      <c r="I36" s="24">
        <v>6</v>
      </c>
      <c r="J36" s="22"/>
    </row>
    <row r="37" spans="3:11" x14ac:dyDescent="0.25">
      <c r="C37" s="21" t="s">
        <v>34</v>
      </c>
      <c r="D37" s="21"/>
      <c r="E37" s="22"/>
      <c r="F37" s="22"/>
      <c r="G37" s="23"/>
      <c r="H37" s="23"/>
      <c r="I37" s="25">
        <f>+AA23</f>
        <v>70.569999999999993</v>
      </c>
      <c r="K37" s="22" t="s">
        <v>35</v>
      </c>
    </row>
    <row r="38" spans="3:11" x14ac:dyDescent="0.25">
      <c r="C38" s="26" t="s">
        <v>36</v>
      </c>
      <c r="D38" s="26"/>
      <c r="E38" s="27"/>
      <c r="F38" s="7"/>
      <c r="G38" s="7"/>
      <c r="H38" s="7"/>
      <c r="I38" s="25">
        <v>66</v>
      </c>
      <c r="K38" s="22" t="s">
        <v>35</v>
      </c>
    </row>
  </sheetData>
  <mergeCells count="13">
    <mergeCell ref="B14:AD17"/>
    <mergeCell ref="B23:D23"/>
    <mergeCell ref="B25:AD25"/>
    <mergeCell ref="B26:B31"/>
    <mergeCell ref="B20:C20"/>
    <mergeCell ref="D20:W20"/>
    <mergeCell ref="X20:Y20"/>
    <mergeCell ref="AA20:AA22"/>
    <mergeCell ref="AB20:AB23"/>
    <mergeCell ref="AC20:AC23"/>
    <mergeCell ref="AD20:AD23"/>
    <mergeCell ref="B21:D21"/>
    <mergeCell ref="B22:D22"/>
  </mergeCells>
  <printOptions horizontalCentered="1" verticalCentered="1"/>
  <pageMargins left="0" right="0" top="0" bottom="0" header="0" footer="0"/>
  <pageSetup paperSize="9" scale="55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3:AE37"/>
  <sheetViews>
    <sheetView view="pageBreakPreview" zoomScale="70" zoomScaleNormal="70" zoomScaleSheetLayoutView="70" workbookViewId="0">
      <selection activeCell="F7" sqref="F7"/>
    </sheetView>
  </sheetViews>
  <sheetFormatPr baseColWidth="10" defaultRowHeight="15" x14ac:dyDescent="0.25"/>
  <cols>
    <col min="4" max="23" width="7.28515625" customWidth="1"/>
    <col min="24" max="30" width="9.28515625" customWidth="1"/>
  </cols>
  <sheetData>
    <row r="3" spans="2:30" x14ac:dyDescent="0.25">
      <c r="B3" s="149" t="s">
        <v>0</v>
      </c>
      <c r="C3" s="150"/>
      <c r="D3" s="151"/>
      <c r="E3" s="151"/>
      <c r="F3" s="149" t="s">
        <v>1</v>
      </c>
      <c r="G3" s="151"/>
    </row>
    <row r="4" spans="2:30" x14ac:dyDescent="0.25">
      <c r="B4" s="152"/>
      <c r="C4" s="150"/>
      <c r="D4" s="151"/>
      <c r="E4" s="151"/>
      <c r="F4" s="153"/>
      <c r="G4" s="151"/>
    </row>
    <row r="5" spans="2:30" x14ac:dyDescent="0.25">
      <c r="B5" s="154" t="s">
        <v>2</v>
      </c>
      <c r="C5" s="150"/>
      <c r="D5" s="151"/>
      <c r="E5" s="151"/>
      <c r="F5" s="153">
        <v>200</v>
      </c>
      <c r="G5" s="151"/>
    </row>
    <row r="6" spans="2:30" x14ac:dyDescent="0.25">
      <c r="B6" s="150"/>
      <c r="C6" s="150"/>
      <c r="D6" s="151"/>
      <c r="E6" s="151"/>
      <c r="F6" s="153"/>
      <c r="G6" s="151"/>
    </row>
    <row r="7" spans="2:30" x14ac:dyDescent="0.25">
      <c r="B7" s="150" t="s">
        <v>3</v>
      </c>
      <c r="C7" s="150"/>
      <c r="D7" s="151"/>
      <c r="E7" s="151"/>
      <c r="F7" s="149" t="s">
        <v>403</v>
      </c>
      <c r="G7" s="151"/>
    </row>
    <row r="8" spans="2:30" x14ac:dyDescent="0.25">
      <c r="B8" s="150" t="s">
        <v>4</v>
      </c>
      <c r="C8" s="150"/>
      <c r="D8" s="151"/>
      <c r="E8" s="151"/>
      <c r="F8" s="149" t="s">
        <v>40</v>
      </c>
      <c r="G8" s="151"/>
    </row>
    <row r="9" spans="2:30" x14ac:dyDescent="0.25">
      <c r="B9" s="150" t="s">
        <v>6</v>
      </c>
      <c r="C9" s="155"/>
      <c r="D9" s="156"/>
      <c r="E9" s="151"/>
      <c r="F9" s="153">
        <v>241</v>
      </c>
      <c r="G9" s="151"/>
    </row>
    <row r="10" spans="2:30" x14ac:dyDescent="0.25">
      <c r="B10" s="150" t="s">
        <v>7</v>
      </c>
      <c r="C10" s="150"/>
      <c r="D10" s="151"/>
      <c r="E10" s="151"/>
      <c r="F10" s="9" t="s">
        <v>324</v>
      </c>
      <c r="G10" s="151"/>
    </row>
    <row r="11" spans="2:30" x14ac:dyDescent="0.25">
      <c r="B11" s="150" t="s">
        <v>9</v>
      </c>
      <c r="C11" s="150"/>
      <c r="D11" s="151"/>
      <c r="E11" s="151"/>
      <c r="F11" s="153">
        <v>241</v>
      </c>
      <c r="G11" s="151"/>
    </row>
    <row r="12" spans="2:30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30" ht="15.75" thickBot="1" x14ac:dyDescent="0.3"/>
    <row r="14" spans="2:30" ht="15" customHeight="1" x14ac:dyDescent="0.25">
      <c r="B14" s="1735" t="s">
        <v>397</v>
      </c>
      <c r="C14" s="1736"/>
      <c r="D14" s="1736"/>
      <c r="E14" s="1736"/>
      <c r="F14" s="1736"/>
      <c r="G14" s="1736"/>
      <c r="H14" s="1736"/>
      <c r="I14" s="1736"/>
      <c r="J14" s="1736"/>
      <c r="K14" s="1736"/>
      <c r="L14" s="1736"/>
      <c r="M14" s="1736"/>
      <c r="N14" s="1736"/>
      <c r="O14" s="1736"/>
      <c r="P14" s="1736"/>
      <c r="Q14" s="1736"/>
      <c r="R14" s="1736"/>
      <c r="S14" s="1736"/>
      <c r="T14" s="1736"/>
      <c r="U14" s="1736"/>
      <c r="V14" s="1736"/>
      <c r="W14" s="1736"/>
      <c r="X14" s="1736"/>
      <c r="Y14" s="1736"/>
      <c r="Z14" s="1736"/>
      <c r="AA14" s="1736"/>
      <c r="AB14" s="1736"/>
      <c r="AC14" s="1736"/>
      <c r="AD14" s="1737"/>
    </row>
    <row r="15" spans="2:30" ht="15" customHeight="1" x14ac:dyDescent="0.25">
      <c r="B15" s="1738"/>
      <c r="C15" s="1739"/>
      <c r="D15" s="1739"/>
      <c r="E15" s="1739"/>
      <c r="F15" s="1739"/>
      <c r="G15" s="1739"/>
      <c r="H15" s="1739"/>
      <c r="I15" s="1739"/>
      <c r="J15" s="1739"/>
      <c r="K15" s="1739"/>
      <c r="L15" s="1739"/>
      <c r="M15" s="1739"/>
      <c r="N15" s="1739"/>
      <c r="O15" s="1739"/>
      <c r="P15" s="1739"/>
      <c r="Q15" s="1739"/>
      <c r="R15" s="1739"/>
      <c r="S15" s="1739"/>
      <c r="T15" s="1739"/>
      <c r="U15" s="1739"/>
      <c r="V15" s="1739"/>
      <c r="W15" s="1739"/>
      <c r="X15" s="1739"/>
      <c r="Y15" s="1739"/>
      <c r="Z15" s="1739"/>
      <c r="AA15" s="1739"/>
      <c r="AB15" s="1739"/>
      <c r="AC15" s="1739"/>
      <c r="AD15" s="1740"/>
    </row>
    <row r="16" spans="2:30" ht="15" customHeight="1" x14ac:dyDescent="0.25">
      <c r="B16" s="1738"/>
      <c r="C16" s="1739"/>
      <c r="D16" s="1739"/>
      <c r="E16" s="1739"/>
      <c r="F16" s="1739"/>
      <c r="G16" s="1739"/>
      <c r="H16" s="1739"/>
      <c r="I16" s="1739"/>
      <c r="J16" s="1739"/>
      <c r="K16" s="1739"/>
      <c r="L16" s="1739"/>
      <c r="M16" s="1739"/>
      <c r="N16" s="1739"/>
      <c r="O16" s="1739"/>
      <c r="P16" s="1739"/>
      <c r="Q16" s="1739"/>
      <c r="R16" s="1739"/>
      <c r="S16" s="1739"/>
      <c r="T16" s="1739"/>
      <c r="U16" s="1739"/>
      <c r="V16" s="1739"/>
      <c r="W16" s="1739"/>
      <c r="X16" s="1739"/>
      <c r="Y16" s="1739"/>
      <c r="Z16" s="1739"/>
      <c r="AA16" s="1739"/>
      <c r="AB16" s="1739"/>
      <c r="AC16" s="1739"/>
      <c r="AD16" s="1740"/>
    </row>
    <row r="17" spans="2:31" ht="58.5" customHeight="1" thickBot="1" x14ac:dyDescent="0.3">
      <c r="B17" s="1741"/>
      <c r="C17" s="1742"/>
      <c r="D17" s="1742"/>
      <c r="E17" s="1742"/>
      <c r="F17" s="1742"/>
      <c r="G17" s="1742"/>
      <c r="H17" s="1742"/>
      <c r="I17" s="1742"/>
      <c r="J17" s="1742"/>
      <c r="K17" s="1742"/>
      <c r="L17" s="1742"/>
      <c r="M17" s="1742"/>
      <c r="N17" s="1742"/>
      <c r="O17" s="1742"/>
      <c r="P17" s="1742"/>
      <c r="Q17" s="1742"/>
      <c r="R17" s="1742"/>
      <c r="S17" s="1742"/>
      <c r="T17" s="1742"/>
      <c r="U17" s="1742"/>
      <c r="V17" s="1742"/>
      <c r="W17" s="1742"/>
      <c r="X17" s="1742"/>
      <c r="Y17" s="1742"/>
      <c r="Z17" s="1742"/>
      <c r="AA17" s="1742"/>
      <c r="AB17" s="1742"/>
      <c r="AC17" s="1742"/>
      <c r="AD17" s="1743"/>
    </row>
    <row r="18" spans="2:31" s="12" customFormat="1" ht="18.75" customHeight="1" x14ac:dyDescent="0.25">
      <c r="B18" s="803"/>
      <c r="C18" s="803"/>
      <c r="D18" s="803"/>
      <c r="E18" s="803"/>
      <c r="F18" s="283">
        <v>6.9444444444444441E-3</v>
      </c>
      <c r="G18" s="283">
        <v>5.5555555555555558E-3</v>
      </c>
      <c r="H18" s="283">
        <v>3.472222222222222E-3</v>
      </c>
      <c r="I18" s="283">
        <v>4.1666666666666666E-3</v>
      </c>
      <c r="J18" s="283">
        <v>4.8611111111111112E-3</v>
      </c>
      <c r="K18" s="283">
        <v>2.7777777777777779E-3</v>
      </c>
      <c r="L18" s="283">
        <v>3.472222222222222E-3</v>
      </c>
      <c r="M18" s="283">
        <v>2.7777777777777779E-3</v>
      </c>
      <c r="N18" s="283">
        <v>5.5555555555555558E-3</v>
      </c>
      <c r="O18" s="283">
        <v>6.2499999999999995E-3</v>
      </c>
      <c r="P18" s="283">
        <v>3.472222222222222E-3</v>
      </c>
      <c r="Q18" s="283">
        <v>6.9444444444444441E-3</v>
      </c>
      <c r="R18" s="283">
        <v>6.9444444444444441E-3</v>
      </c>
      <c r="S18" s="283">
        <v>5.5555555555555558E-3</v>
      </c>
      <c r="T18" s="283">
        <v>3.472222222222222E-3</v>
      </c>
      <c r="U18" s="283">
        <v>4.8611111111111112E-3</v>
      </c>
      <c r="V18" s="283">
        <v>3.472222222222222E-3</v>
      </c>
      <c r="W18" s="283">
        <v>3.472222222222222E-3</v>
      </c>
      <c r="X18" s="283">
        <v>4.1666666666666666E-3</v>
      </c>
      <c r="Y18" s="283">
        <v>6.9444444444444441E-3</v>
      </c>
      <c r="Z18" s="283"/>
      <c r="AA18" s="283"/>
      <c r="AB18" s="13">
        <f>SUM(F18:Y18)</f>
        <v>9.5138888888888884E-2</v>
      </c>
      <c r="AC18" s="803"/>
      <c r="AD18" s="803"/>
      <c r="AE18"/>
    </row>
    <row r="19" spans="2:31" s="12" customFormat="1" ht="15.75" thickBot="1" x14ac:dyDescent="0.3">
      <c r="B19" s="281">
        <v>9.0277777777777776E-2</v>
      </c>
      <c r="C19" s="275"/>
      <c r="D19" s="200"/>
      <c r="E19" s="283">
        <v>0</v>
      </c>
      <c r="F19" s="283">
        <v>6.9444444444444441E-3</v>
      </c>
      <c r="G19" s="283">
        <v>5.5555555555555558E-3</v>
      </c>
      <c r="H19" s="283">
        <v>3.472222222222222E-3</v>
      </c>
      <c r="I19" s="283">
        <v>4.1666666666666666E-3</v>
      </c>
      <c r="J19" s="283">
        <v>4.8611111111111112E-3</v>
      </c>
      <c r="K19" s="283">
        <v>2.7777777777777779E-3</v>
      </c>
      <c r="L19" s="283">
        <v>3.472222222222222E-3</v>
      </c>
      <c r="M19" s="283">
        <v>3.472222222222222E-3</v>
      </c>
      <c r="N19" s="283">
        <v>6.9444444444444441E-3</v>
      </c>
      <c r="O19" s="283">
        <v>8.3333333333333332E-3</v>
      </c>
      <c r="P19" s="283">
        <v>3.472222222222222E-3</v>
      </c>
      <c r="Q19" s="283">
        <v>8.3333333333333332E-3</v>
      </c>
      <c r="R19" s="283">
        <v>6.9444444444444441E-3</v>
      </c>
      <c r="S19" s="283">
        <v>5.5555555555555558E-3</v>
      </c>
      <c r="T19" s="283">
        <v>3.472222222222222E-3</v>
      </c>
      <c r="U19" s="283">
        <v>4.8611111111111112E-3</v>
      </c>
      <c r="V19" s="283">
        <v>3.472222222222222E-3</v>
      </c>
      <c r="W19" s="283">
        <v>3.472222222222222E-3</v>
      </c>
      <c r="X19" s="283">
        <v>4.1666666666666666E-3</v>
      </c>
      <c r="Y19" s="283">
        <v>6.9444444444444441E-3</v>
      </c>
      <c r="Z19" s="283"/>
      <c r="AA19" s="283"/>
      <c r="AB19" s="13">
        <f>SUM(E19:Y19)</f>
        <v>0.10069444444444445</v>
      </c>
      <c r="AE19"/>
    </row>
    <row r="20" spans="2:31" ht="15.75" customHeight="1" thickBot="1" x14ac:dyDescent="0.3">
      <c r="B20" s="1508" t="s">
        <v>12</v>
      </c>
      <c r="C20" s="1509"/>
      <c r="D20" s="1508" t="s">
        <v>13</v>
      </c>
      <c r="E20" s="1509"/>
      <c r="F20" s="1509"/>
      <c r="G20" s="1509"/>
      <c r="H20" s="1509"/>
      <c r="I20" s="1509"/>
      <c r="J20" s="1509"/>
      <c r="K20" s="1509"/>
      <c r="L20" s="1509"/>
      <c r="M20" s="1509"/>
      <c r="N20" s="1509"/>
      <c r="O20" s="1509"/>
      <c r="P20" s="1509"/>
      <c r="Q20" s="1509"/>
      <c r="R20" s="1509"/>
      <c r="S20" s="1509"/>
      <c r="T20" s="1509"/>
      <c r="U20" s="1509"/>
      <c r="V20" s="1509"/>
      <c r="W20" s="1510"/>
      <c r="X20" s="1744" t="s">
        <v>14</v>
      </c>
      <c r="Y20" s="1745"/>
      <c r="Z20" s="741"/>
      <c r="AA20" s="1513" t="s">
        <v>24</v>
      </c>
      <c r="AB20" s="1513" t="s">
        <v>25</v>
      </c>
      <c r="AC20" s="1513" t="s">
        <v>26</v>
      </c>
      <c r="AD20" s="1513" t="s">
        <v>49</v>
      </c>
    </row>
    <row r="21" spans="2:31" ht="108.75" thickBot="1" x14ac:dyDescent="0.3">
      <c r="B21" s="1564" t="s">
        <v>15</v>
      </c>
      <c r="C21" s="1704"/>
      <c r="D21" s="1758"/>
      <c r="E21" s="417" t="s">
        <v>135</v>
      </c>
      <c r="F21" s="418" t="s">
        <v>136</v>
      </c>
      <c r="G21" s="418" t="s">
        <v>137</v>
      </c>
      <c r="H21" s="418" t="s">
        <v>138</v>
      </c>
      <c r="I21" s="418" t="s">
        <v>139</v>
      </c>
      <c r="J21" s="418" t="s">
        <v>140</v>
      </c>
      <c r="K21" s="418" t="s">
        <v>141</v>
      </c>
      <c r="L21" s="418" t="s">
        <v>17</v>
      </c>
      <c r="M21" s="418" t="s">
        <v>18</v>
      </c>
      <c r="N21" s="418" t="s">
        <v>50</v>
      </c>
      <c r="O21" s="418" t="s">
        <v>51</v>
      </c>
      <c r="P21" s="418" t="s">
        <v>53</v>
      </c>
      <c r="Q21" s="418" t="s">
        <v>50</v>
      </c>
      <c r="R21" s="418" t="s">
        <v>18</v>
      </c>
      <c r="S21" s="418" t="s">
        <v>17</v>
      </c>
      <c r="T21" s="418" t="s">
        <v>142</v>
      </c>
      <c r="U21" s="418" t="s">
        <v>140</v>
      </c>
      <c r="V21" s="418" t="s">
        <v>138</v>
      </c>
      <c r="W21" s="418" t="s">
        <v>137</v>
      </c>
      <c r="X21" s="418" t="s">
        <v>136</v>
      </c>
      <c r="Y21" s="419" t="s">
        <v>135</v>
      </c>
      <c r="Z21" s="639" t="s">
        <v>315</v>
      </c>
      <c r="AA21" s="1514"/>
      <c r="AB21" s="1514"/>
      <c r="AC21" s="1514"/>
      <c r="AD21" s="1514"/>
    </row>
    <row r="22" spans="2:31" ht="29.25" customHeight="1" thickBot="1" x14ac:dyDescent="0.3">
      <c r="B22" s="1508" t="s">
        <v>28</v>
      </c>
      <c r="C22" s="1509"/>
      <c r="D22" s="1509"/>
      <c r="E22" s="291">
        <v>11</v>
      </c>
      <c r="F22" s="59">
        <v>5.82</v>
      </c>
      <c r="G22" s="59">
        <v>5.81</v>
      </c>
      <c r="H22" s="59">
        <v>3.21</v>
      </c>
      <c r="I22" s="59">
        <v>3.5</v>
      </c>
      <c r="J22" s="59">
        <v>2</v>
      </c>
      <c r="K22" s="59">
        <v>3.19</v>
      </c>
      <c r="L22" s="59">
        <v>0.7</v>
      </c>
      <c r="M22" s="59">
        <v>1.2</v>
      </c>
      <c r="N22" s="59">
        <v>2.5</v>
      </c>
      <c r="O22" s="59">
        <v>2</v>
      </c>
      <c r="P22" s="59">
        <v>3.5</v>
      </c>
      <c r="Q22" s="59">
        <v>4.5</v>
      </c>
      <c r="R22" s="59">
        <v>3.21</v>
      </c>
      <c r="S22" s="292">
        <v>11</v>
      </c>
      <c r="T22" s="292">
        <v>11</v>
      </c>
      <c r="U22" s="292">
        <v>11</v>
      </c>
      <c r="V22" s="292">
        <v>11</v>
      </c>
      <c r="W22" s="59">
        <v>8.9597499999999997</v>
      </c>
      <c r="X22" s="59">
        <v>9.4208970588235292</v>
      </c>
      <c r="Y22" s="422">
        <v>11</v>
      </c>
      <c r="Z22" s="414"/>
      <c r="AA22" s="1598"/>
      <c r="AB22" s="1514"/>
      <c r="AC22" s="1514"/>
      <c r="AD22" s="1514"/>
    </row>
    <row r="23" spans="2:31" ht="29.25" customHeight="1" thickBot="1" x14ac:dyDescent="0.3">
      <c r="B23" s="1536" t="s">
        <v>29</v>
      </c>
      <c r="C23" s="1537"/>
      <c r="D23" s="1537"/>
      <c r="E23" s="206">
        <f>+E22</f>
        <v>11</v>
      </c>
      <c r="F23" s="228">
        <f t="shared" ref="F23:X23" si="0">+F22</f>
        <v>5.82</v>
      </c>
      <c r="G23" s="228">
        <f t="shared" si="0"/>
        <v>5.81</v>
      </c>
      <c r="H23" s="228">
        <f t="shared" si="0"/>
        <v>3.21</v>
      </c>
      <c r="I23" s="228">
        <f t="shared" si="0"/>
        <v>3.5</v>
      </c>
      <c r="J23" s="228">
        <f t="shared" si="0"/>
        <v>2</v>
      </c>
      <c r="K23" s="228">
        <f t="shared" si="0"/>
        <v>3.19</v>
      </c>
      <c r="L23" s="228">
        <f t="shared" si="0"/>
        <v>0.7</v>
      </c>
      <c r="M23" s="228">
        <f t="shared" si="0"/>
        <v>1.2</v>
      </c>
      <c r="N23" s="228">
        <f t="shared" si="0"/>
        <v>2.5</v>
      </c>
      <c r="O23" s="228">
        <f t="shared" si="0"/>
        <v>2</v>
      </c>
      <c r="P23" s="228">
        <f t="shared" si="0"/>
        <v>3.5</v>
      </c>
      <c r="Q23" s="228">
        <f t="shared" ref="Q23" si="1">+Q22</f>
        <v>4.5</v>
      </c>
      <c r="R23" s="228">
        <f t="shared" si="0"/>
        <v>3.21</v>
      </c>
      <c r="S23" s="228">
        <f t="shared" si="0"/>
        <v>11</v>
      </c>
      <c r="T23" s="228">
        <f t="shared" si="0"/>
        <v>11</v>
      </c>
      <c r="U23" s="228">
        <f t="shared" si="0"/>
        <v>11</v>
      </c>
      <c r="V23" s="228">
        <f t="shared" si="0"/>
        <v>11</v>
      </c>
      <c r="W23" s="228">
        <f t="shared" si="0"/>
        <v>8.9597499999999997</v>
      </c>
      <c r="X23" s="228">
        <f t="shared" si="0"/>
        <v>9.4208970588235292</v>
      </c>
      <c r="Y23" s="294">
        <v>11</v>
      </c>
      <c r="Z23" s="749"/>
      <c r="AA23" s="423">
        <v>70.569999999999993</v>
      </c>
      <c r="AB23" s="1598"/>
      <c r="AC23" s="1598"/>
      <c r="AD23" s="1598"/>
    </row>
    <row r="24" spans="2:31" ht="17.25" customHeight="1" thickBot="1" x14ac:dyDescent="0.3">
      <c r="B24" s="424"/>
      <c r="C24" s="142"/>
      <c r="D24" s="142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6"/>
      <c r="AB24" s="142"/>
      <c r="AC24" s="142"/>
      <c r="AD24" s="427"/>
    </row>
    <row r="25" spans="2:31" ht="15.75" thickBot="1" x14ac:dyDescent="0.3">
      <c r="B25" s="1771" t="s">
        <v>48</v>
      </c>
      <c r="C25" s="1594"/>
      <c r="D25" s="1594"/>
      <c r="E25" s="1594"/>
      <c r="F25" s="1594"/>
      <c r="G25" s="1594"/>
      <c r="H25" s="1594"/>
      <c r="I25" s="1594"/>
      <c r="J25" s="1594"/>
      <c r="K25" s="1594"/>
      <c r="L25" s="1594"/>
      <c r="M25" s="1594"/>
      <c r="N25" s="1594"/>
      <c r="O25" s="1594"/>
      <c r="P25" s="1594"/>
      <c r="Q25" s="1594"/>
      <c r="R25" s="1594"/>
      <c r="S25" s="1594"/>
      <c r="T25" s="1594"/>
      <c r="U25" s="1594"/>
      <c r="V25" s="1594"/>
      <c r="W25" s="1594"/>
      <c r="X25" s="1594"/>
      <c r="Y25" s="1594"/>
      <c r="Z25" s="1594"/>
      <c r="AA25" s="1594"/>
      <c r="AB25" s="1594"/>
      <c r="AC25" s="1594"/>
      <c r="AD25" s="1595"/>
    </row>
    <row r="26" spans="2:31" ht="15.75" x14ac:dyDescent="0.25">
      <c r="B26" s="1641" t="s">
        <v>30</v>
      </c>
      <c r="C26" s="240">
        <v>1</v>
      </c>
      <c r="D26" s="789">
        <v>0.1875</v>
      </c>
      <c r="E26" s="1078">
        <v>0.20833333333333334</v>
      </c>
      <c r="F26" s="1079">
        <v>0.21527777777777779</v>
      </c>
      <c r="G26" s="1079">
        <v>0.22083333333333335</v>
      </c>
      <c r="H26" s="1079">
        <v>0.22430555555555556</v>
      </c>
      <c r="I26" s="1079">
        <v>0.22847222222222224</v>
      </c>
      <c r="J26" s="1079">
        <v>0.23333333333333336</v>
      </c>
      <c r="K26" s="1079">
        <v>0.23611111111111113</v>
      </c>
      <c r="L26" s="1079">
        <v>0.23958333333333334</v>
      </c>
      <c r="M26" s="1079">
        <v>0.24305555555555555</v>
      </c>
      <c r="N26" s="1079">
        <v>0.25</v>
      </c>
      <c r="O26" s="1079">
        <v>0.25833333333333336</v>
      </c>
      <c r="P26" s="1079">
        <v>0.26180555555555557</v>
      </c>
      <c r="Q26" s="1079">
        <v>0.27013888888888893</v>
      </c>
      <c r="R26" s="1079">
        <v>0.27708333333333335</v>
      </c>
      <c r="S26" s="1079">
        <v>0.28263888888888888</v>
      </c>
      <c r="T26" s="1079">
        <v>0.28611111111111109</v>
      </c>
      <c r="U26" s="1079">
        <v>0.29097222222222219</v>
      </c>
      <c r="V26" s="1079">
        <v>0.2944444444444444</v>
      </c>
      <c r="W26" s="1079">
        <v>0.29791666666666661</v>
      </c>
      <c r="X26" s="1079">
        <v>0.30208333333333326</v>
      </c>
      <c r="Y26" s="1080">
        <v>0.30902777777777768</v>
      </c>
      <c r="Z26" s="750"/>
      <c r="AA26" s="84">
        <f>+AA23</f>
        <v>70.569999999999993</v>
      </c>
      <c r="AB26" s="148">
        <f>+Y26-E26</f>
        <v>0.10069444444444434</v>
      </c>
      <c r="AC26" s="420">
        <f>60*$I$36/(AB26*60*24)</f>
        <v>29.201379310344862</v>
      </c>
      <c r="AD26" s="112"/>
    </row>
    <row r="27" spans="2:31" ht="15.75" x14ac:dyDescent="0.25">
      <c r="B27" s="1642"/>
      <c r="C27" s="235">
        <v>2</v>
      </c>
      <c r="D27" s="790">
        <v>0.29166666666666669</v>
      </c>
      <c r="E27" s="1081">
        <v>0.41666666666666669</v>
      </c>
      <c r="F27" s="1082">
        <v>0.4236111111111111</v>
      </c>
      <c r="G27" s="1082">
        <v>0.42916666666666664</v>
      </c>
      <c r="H27" s="1082">
        <v>0.43263888888888885</v>
      </c>
      <c r="I27" s="1082">
        <v>0.4368055555555555</v>
      </c>
      <c r="J27" s="1082">
        <v>0.4416666666666666</v>
      </c>
      <c r="K27" s="1082">
        <v>0.44444444444444436</v>
      </c>
      <c r="L27" s="1082">
        <v>0.44791666666666657</v>
      </c>
      <c r="M27" s="1082">
        <v>0.45138888888888878</v>
      </c>
      <c r="N27" s="1082">
        <v>0.4583333333333332</v>
      </c>
      <c r="O27" s="1082">
        <v>0.46666666666666656</v>
      </c>
      <c r="P27" s="1082">
        <v>0.47013888888888877</v>
      </c>
      <c r="Q27" s="1082">
        <v>0.47847222222222213</v>
      </c>
      <c r="R27" s="1082">
        <v>0.48541666666666655</v>
      </c>
      <c r="S27" s="1082">
        <v>0.49097222222222209</v>
      </c>
      <c r="T27" s="1082">
        <v>0.4944444444444443</v>
      </c>
      <c r="U27" s="1082">
        <v>0.49930555555555539</v>
      </c>
      <c r="V27" s="1082">
        <v>0.50277777777777766</v>
      </c>
      <c r="W27" s="1082">
        <v>0.50624999999999987</v>
      </c>
      <c r="X27" s="1082">
        <v>0.51041666666666652</v>
      </c>
      <c r="Y27" s="1083">
        <v>0.51736111111111094</v>
      </c>
      <c r="Z27" s="751"/>
      <c r="AA27" s="89">
        <f>+AA23</f>
        <v>70.569999999999993</v>
      </c>
      <c r="AB27" s="116">
        <f t="shared" ref="AB27:AB30" si="2">+Y27-E27</f>
        <v>0.10069444444444425</v>
      </c>
      <c r="AC27" s="421">
        <f>60*$I$36/(AB27*60*24)</f>
        <v>29.201379310344883</v>
      </c>
      <c r="AD27" s="116">
        <f>+E27-E26</f>
        <v>0.20833333333333334</v>
      </c>
    </row>
    <row r="28" spans="2:31" ht="15.75" x14ac:dyDescent="0.25">
      <c r="B28" s="1642"/>
      <c r="C28" s="235">
        <v>3</v>
      </c>
      <c r="D28" s="428"/>
      <c r="E28" s="1081">
        <v>0.625</v>
      </c>
      <c r="F28" s="1082">
        <v>0.63194444444444442</v>
      </c>
      <c r="G28" s="1082">
        <v>0.63749999999999996</v>
      </c>
      <c r="H28" s="1082">
        <v>0.64097222222222217</v>
      </c>
      <c r="I28" s="1082">
        <v>0.64513888888888882</v>
      </c>
      <c r="J28" s="1082">
        <v>0.64999999999999991</v>
      </c>
      <c r="K28" s="1082">
        <v>0.65277777777777768</v>
      </c>
      <c r="L28" s="1082">
        <v>0.65624999999999989</v>
      </c>
      <c r="M28" s="1082">
        <v>0.6597222222222221</v>
      </c>
      <c r="N28" s="1082">
        <v>0.66666666666666652</v>
      </c>
      <c r="O28" s="1082">
        <v>0.67499999999999982</v>
      </c>
      <c r="P28" s="1082">
        <v>0.67847222222222203</v>
      </c>
      <c r="Q28" s="1082">
        <v>0.68680555555555534</v>
      </c>
      <c r="R28" s="1082">
        <v>0.69374999999999976</v>
      </c>
      <c r="S28" s="1082">
        <v>0.69930555555555529</v>
      </c>
      <c r="T28" s="1082">
        <v>0.7027777777777775</v>
      </c>
      <c r="U28" s="1082">
        <v>0.7076388888888886</v>
      </c>
      <c r="V28" s="1082">
        <v>0.71111111111111081</v>
      </c>
      <c r="W28" s="1082">
        <v>0.71458333333333302</v>
      </c>
      <c r="X28" s="1082">
        <v>0.71874999999999967</v>
      </c>
      <c r="Y28" s="1083">
        <v>0.72569444444444409</v>
      </c>
      <c r="Z28" s="751"/>
      <c r="AA28" s="89">
        <f>+AA27</f>
        <v>70.569999999999993</v>
      </c>
      <c r="AB28" s="116">
        <f t="shared" si="2"/>
        <v>0.10069444444444409</v>
      </c>
      <c r="AC28" s="421">
        <f>60*$I$36/(AB28*60*24)</f>
        <v>29.20137931034493</v>
      </c>
      <c r="AD28" s="116">
        <f t="shared" ref="AD28:AD30" si="3">+E28-E27</f>
        <v>0.20833333333333331</v>
      </c>
    </row>
    <row r="29" spans="2:31" ht="16.5" thickBot="1" x14ac:dyDescent="0.3">
      <c r="B29" s="1642"/>
      <c r="C29" s="235">
        <v>4</v>
      </c>
      <c r="D29" s="428"/>
      <c r="E29" s="1089">
        <v>0.83333333333333326</v>
      </c>
      <c r="F29" s="1090">
        <v>0.84027777777777768</v>
      </c>
      <c r="G29" s="1090">
        <v>0.84583333333333321</v>
      </c>
      <c r="H29" s="1090">
        <v>0.84930555555555542</v>
      </c>
      <c r="I29" s="1090">
        <v>0.85347222222222208</v>
      </c>
      <c r="J29" s="1090">
        <v>0.85833333333333317</v>
      </c>
      <c r="K29" s="1090">
        <v>0.86111111111111094</v>
      </c>
      <c r="L29" s="1090">
        <v>0.86458333333333315</v>
      </c>
      <c r="M29" s="1090">
        <v>0.86805555555555536</v>
      </c>
      <c r="N29" s="1090">
        <v>0.87499999999999978</v>
      </c>
      <c r="O29" s="1090">
        <v>0.88333333333333308</v>
      </c>
      <c r="P29" s="1090">
        <v>0.88680555555555529</v>
      </c>
      <c r="Q29" s="1090">
        <v>0.8951388888888886</v>
      </c>
      <c r="R29" s="1090">
        <v>0.90208333333333302</v>
      </c>
      <c r="S29" s="1090">
        <v>0.90763888888888855</v>
      </c>
      <c r="T29" s="1090">
        <v>0.91111111111111076</v>
      </c>
      <c r="U29" s="1090">
        <v>0.91597222222222185</v>
      </c>
      <c r="V29" s="1090">
        <v>0.91944444444444406</v>
      </c>
      <c r="W29" s="1090">
        <v>0.92291666666666627</v>
      </c>
      <c r="X29" s="1090">
        <v>0.92708333333333293</v>
      </c>
      <c r="Y29" s="1091">
        <v>0.93402777777777735</v>
      </c>
      <c r="Z29" s="751"/>
      <c r="AA29" s="89">
        <f>+AA28</f>
        <v>70.569999999999993</v>
      </c>
      <c r="AB29" s="116">
        <f t="shared" si="2"/>
        <v>0.10069444444444409</v>
      </c>
      <c r="AC29" s="421">
        <f>60*$I$36/(AB29*60*24)</f>
        <v>29.20137931034493</v>
      </c>
      <c r="AD29" s="116">
        <f t="shared" si="3"/>
        <v>0.20833333333333326</v>
      </c>
    </row>
    <row r="30" spans="2:31" ht="16.5" thickBot="1" x14ac:dyDescent="0.3">
      <c r="B30" s="1688"/>
      <c r="C30" s="241">
        <v>5</v>
      </c>
      <c r="D30" s="1066"/>
      <c r="E30" s="1092">
        <v>0.93055555555555547</v>
      </c>
      <c r="F30" s="1093">
        <v>0.94444444444444431</v>
      </c>
      <c r="G30" s="1093">
        <v>0.94999999999999984</v>
      </c>
      <c r="H30" s="1093">
        <v>0.95347222222222205</v>
      </c>
      <c r="I30" s="1093">
        <v>0.95763888888888871</v>
      </c>
      <c r="J30" s="1093">
        <v>0.9624999999999998</v>
      </c>
      <c r="K30" s="1093">
        <v>0.96527777777777757</v>
      </c>
      <c r="L30" s="1093">
        <v>0.96874999999999978</v>
      </c>
      <c r="M30" s="1093">
        <v>0.97222222222222199</v>
      </c>
      <c r="N30" s="1093">
        <v>0.97916666666666641</v>
      </c>
      <c r="O30" s="1093">
        <v>0.98749999999999971</v>
      </c>
      <c r="P30" s="1093">
        <v>0.99097222222222192</v>
      </c>
      <c r="Q30" s="1093">
        <v>0.99930555555555522</v>
      </c>
      <c r="R30" s="1093">
        <v>1.0062499999999996</v>
      </c>
      <c r="S30" s="1093">
        <v>1.0118055555555552</v>
      </c>
      <c r="T30" s="1093">
        <v>1.0152777777777775</v>
      </c>
      <c r="U30" s="1093">
        <v>1.0201388888888887</v>
      </c>
      <c r="V30" s="1093">
        <v>1.023611111111111</v>
      </c>
      <c r="W30" s="1093">
        <v>1.0270833333333333</v>
      </c>
      <c r="X30" s="1093">
        <v>1.03125</v>
      </c>
      <c r="Y30" s="1094">
        <v>1.0381944444444444</v>
      </c>
      <c r="Z30" s="1067"/>
      <c r="AA30" s="100">
        <f t="shared" ref="AA30" si="4">+AA26</f>
        <v>70.569999999999993</v>
      </c>
      <c r="AB30" s="1034">
        <f t="shared" si="2"/>
        <v>0.10763888888888895</v>
      </c>
      <c r="AC30" s="1068">
        <f>60*$I$36/(AB30*60*24)</f>
        <v>27.317419354838687</v>
      </c>
      <c r="AD30" s="1034">
        <f t="shared" si="3"/>
        <v>9.722222222222221E-2</v>
      </c>
    </row>
    <row r="31" spans="2:31" x14ac:dyDescent="0.25">
      <c r="B31" s="54">
        <v>2.0833333333333332E-2</v>
      </c>
    </row>
    <row r="33" spans="3:11" x14ac:dyDescent="0.25">
      <c r="C33" s="21" t="s">
        <v>31</v>
      </c>
      <c r="D33" s="21"/>
      <c r="E33" s="22"/>
      <c r="F33" s="22"/>
      <c r="G33" s="23"/>
      <c r="H33" s="23"/>
      <c r="I33" s="24">
        <v>4</v>
      </c>
      <c r="J33" s="22"/>
    </row>
    <row r="34" spans="3:11" x14ac:dyDescent="0.25">
      <c r="C34" s="21" t="s">
        <v>32</v>
      </c>
      <c r="D34" s="21"/>
      <c r="E34" s="22"/>
      <c r="F34" s="22"/>
      <c r="G34" s="23"/>
      <c r="H34" s="23"/>
      <c r="I34" s="24">
        <v>1</v>
      </c>
      <c r="J34" s="22"/>
    </row>
    <row r="35" spans="3:11" x14ac:dyDescent="0.25">
      <c r="C35" s="21" t="s">
        <v>33</v>
      </c>
      <c r="D35" s="21"/>
      <c r="E35" s="22"/>
      <c r="F35" s="22"/>
      <c r="G35" s="23"/>
      <c r="H35" s="23"/>
      <c r="I35" s="24">
        <v>5</v>
      </c>
      <c r="J35" s="22"/>
    </row>
    <row r="36" spans="3:11" x14ac:dyDescent="0.25">
      <c r="C36" s="21" t="s">
        <v>34</v>
      </c>
      <c r="D36" s="21"/>
      <c r="E36" s="22"/>
      <c r="F36" s="22"/>
      <c r="G36" s="23"/>
      <c r="H36" s="23"/>
      <c r="I36" s="25">
        <f>+AA23</f>
        <v>70.569999999999993</v>
      </c>
      <c r="K36" s="22" t="s">
        <v>35</v>
      </c>
    </row>
    <row r="37" spans="3:11" x14ac:dyDescent="0.25">
      <c r="C37" s="26" t="s">
        <v>36</v>
      </c>
      <c r="D37" s="26"/>
      <c r="E37" s="27"/>
      <c r="F37" s="7"/>
      <c r="G37" s="7"/>
      <c r="H37" s="7"/>
      <c r="I37" s="25">
        <v>66</v>
      </c>
      <c r="K37" s="22" t="s">
        <v>35</v>
      </c>
    </row>
  </sheetData>
  <mergeCells count="13">
    <mergeCell ref="B14:AD17"/>
    <mergeCell ref="B23:D23"/>
    <mergeCell ref="B25:AD25"/>
    <mergeCell ref="B26:B30"/>
    <mergeCell ref="B20:C20"/>
    <mergeCell ref="D20:W20"/>
    <mergeCell ref="X20:Y20"/>
    <mergeCell ref="AA20:AA22"/>
    <mergeCell ref="AB20:AB23"/>
    <mergeCell ref="AC20:AC23"/>
    <mergeCell ref="AD20:AD23"/>
    <mergeCell ref="B21:D21"/>
    <mergeCell ref="B22:D22"/>
  </mergeCells>
  <pageMargins left="0.7" right="0.7" top="0.75" bottom="0.75" header="0.3" footer="0.3"/>
  <pageSetup paperSize="9" scale="54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3:AG34"/>
  <sheetViews>
    <sheetView topLeftCell="A4" zoomScale="70" zoomScaleNormal="70" workbookViewId="0">
      <selection activeCell="F7" sqref="F7"/>
    </sheetView>
  </sheetViews>
  <sheetFormatPr baseColWidth="10" defaultRowHeight="15" x14ac:dyDescent="0.25"/>
  <cols>
    <col min="5" max="25" width="9.140625" customWidth="1"/>
  </cols>
  <sheetData>
    <row r="3" spans="2:32" x14ac:dyDescent="0.25">
      <c r="B3" s="5" t="s">
        <v>0</v>
      </c>
      <c r="C3" s="6"/>
      <c r="D3" s="7"/>
      <c r="E3" s="7"/>
      <c r="F3" s="5" t="s">
        <v>1</v>
      </c>
      <c r="G3" s="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2:32" x14ac:dyDescent="0.25">
      <c r="B4" s="8"/>
      <c r="C4" s="6"/>
      <c r="D4" s="7"/>
      <c r="E4" s="7"/>
      <c r="F4" s="73"/>
      <c r="G4" s="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2:32" x14ac:dyDescent="0.25">
      <c r="B5" s="9" t="s">
        <v>2</v>
      </c>
      <c r="C5" s="6"/>
      <c r="D5" s="7"/>
      <c r="E5" s="7"/>
      <c r="F5" s="73">
        <v>200</v>
      </c>
      <c r="G5" s="7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2:32" x14ac:dyDescent="0.25">
      <c r="B6" s="6"/>
      <c r="C6" s="6"/>
      <c r="D6" s="7"/>
      <c r="E6" s="7"/>
      <c r="F6" s="73"/>
      <c r="G6" s="7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2:32" x14ac:dyDescent="0.25">
      <c r="B7" s="6" t="s">
        <v>3</v>
      </c>
      <c r="C7" s="6"/>
      <c r="D7" s="7"/>
      <c r="E7" s="7"/>
      <c r="F7" s="149" t="s">
        <v>403</v>
      </c>
      <c r="G7" s="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2:32" x14ac:dyDescent="0.25">
      <c r="B8" s="6" t="s">
        <v>4</v>
      </c>
      <c r="C8" s="6"/>
      <c r="D8" s="7"/>
      <c r="E8" s="7"/>
      <c r="F8" s="149" t="s">
        <v>5</v>
      </c>
      <c r="G8" s="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2:32" x14ac:dyDescent="0.25">
      <c r="B9" s="6" t="s">
        <v>6</v>
      </c>
      <c r="C9" s="10"/>
      <c r="D9" s="11"/>
      <c r="E9" s="7"/>
      <c r="F9" s="149">
        <v>242</v>
      </c>
      <c r="G9" s="7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2:32" x14ac:dyDescent="0.25">
      <c r="B10" s="150" t="s">
        <v>7</v>
      </c>
      <c r="C10" s="150"/>
      <c r="D10" s="151"/>
      <c r="E10" s="151"/>
      <c r="F10" s="149" t="s">
        <v>398</v>
      </c>
      <c r="G10" s="151"/>
    </row>
    <row r="11" spans="2:32" x14ac:dyDescent="0.25">
      <c r="B11" s="150" t="s">
        <v>9</v>
      </c>
      <c r="C11" s="150"/>
      <c r="D11" s="151"/>
      <c r="E11" s="151"/>
      <c r="F11" s="149">
        <v>242</v>
      </c>
      <c r="G11" s="151"/>
    </row>
    <row r="12" spans="2:32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32" ht="15.75" thickBot="1" x14ac:dyDescent="0.3"/>
    <row r="14" spans="2:32" ht="106.5" customHeight="1" thickBot="1" x14ac:dyDescent="0.3">
      <c r="B14" s="1611" t="s">
        <v>402</v>
      </c>
      <c r="C14" s="1612"/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3"/>
    </row>
    <row r="15" spans="2:32" s="12" customFormat="1" x14ac:dyDescent="0.25">
      <c r="B15" s="275"/>
      <c r="C15" s="364"/>
      <c r="D15" s="365"/>
      <c r="E15" s="200"/>
      <c r="F15" s="200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5"/>
      <c r="Y15" s="275"/>
      <c r="Z15" s="798"/>
    </row>
    <row r="16" spans="2:32" s="12" customFormat="1" x14ac:dyDescent="0.25">
      <c r="B16" s="275"/>
      <c r="C16" s="275"/>
      <c r="D16" s="200"/>
      <c r="E16" s="283"/>
      <c r="F16" s="283">
        <v>6.9444444444444441E-3</v>
      </c>
      <c r="G16" s="283">
        <v>5.5555555555555558E-3</v>
      </c>
      <c r="H16" s="283">
        <v>3.472222222222222E-3</v>
      </c>
      <c r="I16" s="283">
        <v>4.1666666666666666E-3</v>
      </c>
      <c r="J16" s="283">
        <v>4.8611111111111112E-3</v>
      </c>
      <c r="K16" s="283">
        <v>2.7777777777777779E-3</v>
      </c>
      <c r="L16" s="283">
        <v>3.472222222222222E-3</v>
      </c>
      <c r="M16" s="283">
        <v>2.7777777777777779E-3</v>
      </c>
      <c r="N16" s="283">
        <v>5.5555555555555558E-3</v>
      </c>
      <c r="O16" s="283">
        <v>6.2499999999999995E-3</v>
      </c>
      <c r="P16" s="283">
        <v>3.472222222222222E-3</v>
      </c>
      <c r="Q16" s="283"/>
      <c r="R16" s="283"/>
      <c r="S16" s="283">
        <v>6.9444444444444441E-3</v>
      </c>
      <c r="T16" s="283">
        <v>6.9444444444444441E-3</v>
      </c>
      <c r="U16" s="283">
        <v>5.5555555555555558E-3</v>
      </c>
      <c r="V16" s="283">
        <v>3.472222222222222E-3</v>
      </c>
      <c r="W16" s="283">
        <v>4.8611111111111112E-3</v>
      </c>
      <c r="X16" s="283">
        <v>3.472222222222222E-3</v>
      </c>
      <c r="Y16" s="283">
        <v>3.472222222222222E-3</v>
      </c>
      <c r="Z16" s="283">
        <v>4.1666666666666666E-3</v>
      </c>
      <c r="AA16" s="283">
        <v>6.9444444444444441E-3</v>
      </c>
      <c r="AB16" s="283"/>
      <c r="AC16" s="13">
        <f>SUM(F16:AA16)</f>
        <v>9.5138888888888884E-2</v>
      </c>
    </row>
    <row r="17" spans="1:33" s="12" customFormat="1" ht="15.75" thickBot="1" x14ac:dyDescent="0.3">
      <c r="B17" s="275"/>
      <c r="C17" s="275"/>
      <c r="D17" s="200"/>
      <c r="E17" s="283"/>
      <c r="F17" s="283">
        <v>6.9444444444444441E-3</v>
      </c>
      <c r="G17" s="283">
        <v>5.5555555555555558E-3</v>
      </c>
      <c r="H17" s="283">
        <v>3.472222222222222E-3</v>
      </c>
      <c r="I17" s="283">
        <v>4.1666666666666666E-3</v>
      </c>
      <c r="J17" s="283">
        <v>4.8611111111111112E-3</v>
      </c>
      <c r="K17" s="283">
        <v>2.7777777777777779E-3</v>
      </c>
      <c r="L17" s="283">
        <v>3.472222222222222E-3</v>
      </c>
      <c r="M17" s="283">
        <v>3.472222222222222E-3</v>
      </c>
      <c r="N17" s="283">
        <v>6.9444444444444441E-3</v>
      </c>
      <c r="O17" s="283">
        <v>8.3333333333333332E-3</v>
      </c>
      <c r="P17" s="283">
        <v>3.472222222222222E-3</v>
      </c>
      <c r="Q17" s="283"/>
      <c r="R17" s="283"/>
      <c r="S17" s="283">
        <v>8.3333333333333332E-3</v>
      </c>
      <c r="T17" s="283">
        <v>6.9444444444444441E-3</v>
      </c>
      <c r="U17" s="283">
        <v>5.5555555555555558E-3</v>
      </c>
      <c r="V17" s="283">
        <v>3.472222222222222E-3</v>
      </c>
      <c r="W17" s="283">
        <v>4.8611111111111112E-3</v>
      </c>
      <c r="X17" s="283">
        <v>3.472222222222222E-3</v>
      </c>
      <c r="Y17" s="283">
        <v>3.472222222222222E-3</v>
      </c>
      <c r="Z17" s="283">
        <v>4.1666666666666666E-3</v>
      </c>
      <c r="AA17" s="283">
        <v>6.9444444444444441E-3</v>
      </c>
      <c r="AB17" s="283"/>
      <c r="AC17" s="13">
        <f>SUM(E17:AA17)</f>
        <v>0.10069444444444445</v>
      </c>
    </row>
    <row r="18" spans="1:33" ht="15.75" customHeight="1" thickBot="1" x14ac:dyDescent="0.3">
      <c r="B18" s="1574" t="s">
        <v>12</v>
      </c>
      <c r="C18" s="1575"/>
      <c r="D18" s="1574" t="s">
        <v>13</v>
      </c>
      <c r="E18" s="1575"/>
      <c r="F18" s="1575"/>
      <c r="G18" s="1575"/>
      <c r="H18" s="1575"/>
      <c r="I18" s="1575"/>
      <c r="J18" s="1575"/>
      <c r="K18" s="1575"/>
      <c r="L18" s="1575"/>
      <c r="M18" s="1575"/>
      <c r="N18" s="1575"/>
      <c r="O18" s="1575"/>
      <c r="P18" s="1575"/>
      <c r="Q18" s="1575"/>
      <c r="R18" s="1575"/>
      <c r="S18" s="1575"/>
      <c r="T18" s="1575"/>
      <c r="U18" s="1575"/>
      <c r="V18" s="1575"/>
      <c r="W18" s="1575"/>
      <c r="X18" s="1575"/>
      <c r="Y18" s="1576"/>
      <c r="Z18" s="1744" t="s">
        <v>14</v>
      </c>
      <c r="AA18" s="1745"/>
      <c r="AB18" s="405"/>
      <c r="AC18" s="1577" t="s">
        <v>24</v>
      </c>
      <c r="AD18" s="1577" t="s">
        <v>25</v>
      </c>
      <c r="AE18" s="1577" t="s">
        <v>26</v>
      </c>
      <c r="AF18" s="1577" t="s">
        <v>49</v>
      </c>
    </row>
    <row r="19" spans="1:33" ht="90.75" thickBot="1" x14ac:dyDescent="0.3">
      <c r="B19" s="1582" t="s">
        <v>15</v>
      </c>
      <c r="C19" s="1583"/>
      <c r="D19" s="1671"/>
      <c r="E19" s="1070" t="s">
        <v>260</v>
      </c>
      <c r="F19" s="1071" t="s">
        <v>136</v>
      </c>
      <c r="G19" s="1103" t="s">
        <v>399</v>
      </c>
      <c r="H19" s="1104" t="s">
        <v>392</v>
      </c>
      <c r="I19" s="1104" t="s">
        <v>138</v>
      </c>
      <c r="J19" s="1104" t="s">
        <v>139</v>
      </c>
      <c r="K19" s="1104" t="s">
        <v>401</v>
      </c>
      <c r="L19" s="1104" t="s">
        <v>400</v>
      </c>
      <c r="M19" s="1103" t="s">
        <v>17</v>
      </c>
      <c r="N19" s="1105" t="s">
        <v>356</v>
      </c>
      <c r="O19" s="1106" t="s">
        <v>57</v>
      </c>
      <c r="P19" s="1103" t="s">
        <v>21</v>
      </c>
      <c r="Q19" s="1106" t="s">
        <v>355</v>
      </c>
      <c r="R19" s="1106" t="s">
        <v>57</v>
      </c>
      <c r="S19" s="1105" t="s">
        <v>356</v>
      </c>
      <c r="T19" s="1103" t="s">
        <v>17</v>
      </c>
      <c r="U19" s="1104" t="s">
        <v>400</v>
      </c>
      <c r="V19" s="1104" t="s">
        <v>401</v>
      </c>
      <c r="W19" s="1104" t="s">
        <v>138</v>
      </c>
      <c r="X19" s="1104" t="s">
        <v>392</v>
      </c>
      <c r="Y19" s="1103" t="s">
        <v>399</v>
      </c>
      <c r="Z19" s="1103" t="s">
        <v>136</v>
      </c>
      <c r="AA19" s="1074" t="s">
        <v>260</v>
      </c>
      <c r="AB19" s="639" t="s">
        <v>315</v>
      </c>
      <c r="AC19" s="1578"/>
      <c r="AD19" s="1578"/>
      <c r="AE19" s="1578"/>
      <c r="AF19" s="1578"/>
    </row>
    <row r="20" spans="1:33" ht="29.25" customHeight="1" thickBot="1" x14ac:dyDescent="0.3">
      <c r="B20" s="1574" t="s">
        <v>28</v>
      </c>
      <c r="C20" s="1575"/>
      <c r="D20" s="1575"/>
      <c r="E20" s="385">
        <v>11</v>
      </c>
      <c r="F20" s="338">
        <v>5.82</v>
      </c>
      <c r="G20" s="338">
        <v>5.81</v>
      </c>
      <c r="H20" s="338">
        <v>3.21</v>
      </c>
      <c r="I20" s="338">
        <v>3.5</v>
      </c>
      <c r="J20" s="338">
        <v>2</v>
      </c>
      <c r="K20" s="338">
        <v>3.19</v>
      </c>
      <c r="L20" s="338">
        <v>0.7</v>
      </c>
      <c r="M20" s="338">
        <v>1.2</v>
      </c>
      <c r="N20" s="338">
        <v>2.5</v>
      </c>
      <c r="O20" s="338">
        <v>2</v>
      </c>
      <c r="P20" s="338">
        <v>3.5</v>
      </c>
      <c r="Q20" s="338">
        <v>4.5</v>
      </c>
      <c r="R20" s="338">
        <v>5.5</v>
      </c>
      <c r="S20" s="338">
        <v>6.5</v>
      </c>
      <c r="T20" s="338">
        <v>7.5</v>
      </c>
      <c r="U20" s="338">
        <v>11</v>
      </c>
      <c r="V20" s="338">
        <v>11</v>
      </c>
      <c r="W20" s="338">
        <v>11</v>
      </c>
      <c r="X20" s="338">
        <v>11</v>
      </c>
      <c r="Y20" s="338">
        <v>8.9597499999999997</v>
      </c>
      <c r="Z20" s="338">
        <v>9.4208970588235292</v>
      </c>
      <c r="AA20" s="386">
        <v>11</v>
      </c>
      <c r="AB20" s="638"/>
      <c r="AC20" s="1671"/>
      <c r="AD20" s="1578"/>
      <c r="AE20" s="1578"/>
      <c r="AF20" s="1578"/>
    </row>
    <row r="21" spans="1:33" ht="29.25" customHeight="1" thickBot="1" x14ac:dyDescent="0.3">
      <c r="B21" s="1580" t="s">
        <v>29</v>
      </c>
      <c r="C21" s="1620"/>
      <c r="D21" s="1620"/>
      <c r="E21" s="496">
        <f>+E20</f>
        <v>11</v>
      </c>
      <c r="F21" s="497">
        <f t="shared" ref="F21:Z21" si="0">+F20</f>
        <v>5.82</v>
      </c>
      <c r="G21" s="497">
        <f t="shared" si="0"/>
        <v>5.81</v>
      </c>
      <c r="H21" s="497">
        <f t="shared" si="0"/>
        <v>3.21</v>
      </c>
      <c r="I21" s="497">
        <f t="shared" si="0"/>
        <v>3.5</v>
      </c>
      <c r="J21" s="497">
        <f t="shared" si="0"/>
        <v>2</v>
      </c>
      <c r="K21" s="497">
        <f t="shared" si="0"/>
        <v>3.19</v>
      </c>
      <c r="L21" s="497">
        <f t="shared" si="0"/>
        <v>0.7</v>
      </c>
      <c r="M21" s="497">
        <f t="shared" si="0"/>
        <v>1.2</v>
      </c>
      <c r="N21" s="497">
        <f t="shared" si="0"/>
        <v>2.5</v>
      </c>
      <c r="O21" s="497">
        <f t="shared" si="0"/>
        <v>2</v>
      </c>
      <c r="P21" s="497">
        <f t="shared" si="0"/>
        <v>3.5</v>
      </c>
      <c r="Q21" s="497">
        <f t="shared" ref="Q21:T21" si="1">+Q20</f>
        <v>4.5</v>
      </c>
      <c r="R21" s="497">
        <f t="shared" si="1"/>
        <v>5.5</v>
      </c>
      <c r="S21" s="497">
        <f t="shared" si="1"/>
        <v>6.5</v>
      </c>
      <c r="T21" s="497">
        <f t="shared" si="1"/>
        <v>7.5</v>
      </c>
      <c r="U21" s="497">
        <f t="shared" si="0"/>
        <v>11</v>
      </c>
      <c r="V21" s="497">
        <f t="shared" si="0"/>
        <v>11</v>
      </c>
      <c r="W21" s="497">
        <f t="shared" si="0"/>
        <v>11</v>
      </c>
      <c r="X21" s="497">
        <f t="shared" si="0"/>
        <v>11</v>
      </c>
      <c r="Y21" s="497">
        <f t="shared" si="0"/>
        <v>8.9597499999999997</v>
      </c>
      <c r="Z21" s="497">
        <f t="shared" si="0"/>
        <v>9.4208970588235292</v>
      </c>
      <c r="AA21" s="498">
        <v>11</v>
      </c>
      <c r="AB21" s="638"/>
      <c r="AC21" s="342">
        <v>76.930000000000007</v>
      </c>
      <c r="AD21" s="1578"/>
      <c r="AE21" s="1578"/>
      <c r="AF21" s="1578"/>
    </row>
    <row r="22" spans="1:33" ht="15.75" thickBot="1" x14ac:dyDescent="0.3">
      <c r="A22" s="54">
        <v>2.0833333333333332E-2</v>
      </c>
      <c r="B22" s="1606" t="s">
        <v>48</v>
      </c>
      <c r="C22" s="1619"/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  <c r="T22" s="1619"/>
      <c r="U22" s="1619"/>
      <c r="V22" s="1619"/>
      <c r="W22" s="1619"/>
      <c r="X22" s="1619"/>
      <c r="Y22" s="1619"/>
      <c r="Z22" s="1619"/>
      <c r="AA22" s="1619"/>
      <c r="AB22" s="1619"/>
      <c r="AC22" s="1619"/>
      <c r="AD22" s="1619"/>
      <c r="AE22" s="1619"/>
      <c r="AF22" s="1679"/>
      <c r="AG22" s="54">
        <v>5.2083333333333336E-2</v>
      </c>
    </row>
    <row r="23" spans="1:33" x14ac:dyDescent="0.25">
      <c r="B23" s="1768" t="s">
        <v>30</v>
      </c>
      <c r="C23" s="991">
        <v>1</v>
      </c>
      <c r="D23" s="674">
        <f>+E23-A22</f>
        <v>0.27083333333333337</v>
      </c>
      <c r="E23" s="1095">
        <v>0.29166666666666669</v>
      </c>
      <c r="F23" s="1096">
        <v>0.2986111111111111</v>
      </c>
      <c r="G23" s="1096">
        <v>0.30486111111111108</v>
      </c>
      <c r="H23" s="1096">
        <v>0.31041666666666662</v>
      </c>
      <c r="I23" s="1096">
        <v>0.31388888888888883</v>
      </c>
      <c r="J23" s="1096">
        <v>0.31805555555555548</v>
      </c>
      <c r="K23" s="1096">
        <v>0.32291666666666657</v>
      </c>
      <c r="L23" s="1096">
        <v>0.32569444444444434</v>
      </c>
      <c r="M23" s="1096">
        <v>0.32916666666666655</v>
      </c>
      <c r="N23" s="1096">
        <v>0.33263888888888876</v>
      </c>
      <c r="O23" s="1096">
        <v>0.33958333333333318</v>
      </c>
      <c r="P23" s="1096">
        <v>0.34791666666666654</v>
      </c>
      <c r="Q23" s="1096">
        <v>0.35138888888888875</v>
      </c>
      <c r="R23" s="1096">
        <v>0.35972222222222211</v>
      </c>
      <c r="S23" s="1096">
        <v>0.36666666666666653</v>
      </c>
      <c r="T23" s="1096">
        <v>0.37222222222222207</v>
      </c>
      <c r="U23" s="1096">
        <v>0.37569444444444428</v>
      </c>
      <c r="V23" s="1096">
        <v>0.38055555555555537</v>
      </c>
      <c r="W23" s="1096">
        <v>0.38402777777777758</v>
      </c>
      <c r="X23" s="1096">
        <v>0.38749999999999979</v>
      </c>
      <c r="Y23" s="1096">
        <v>0.39374999999999977</v>
      </c>
      <c r="Z23" s="1096">
        <v>0.39791666666666642</v>
      </c>
      <c r="AA23" s="1097">
        <v>0.40486111111111084</v>
      </c>
      <c r="AB23" s="654"/>
      <c r="AC23" s="167">
        <f>+AC21</f>
        <v>76.930000000000007</v>
      </c>
      <c r="AD23" s="80">
        <f>+AA23-E23</f>
        <v>0.11319444444444415</v>
      </c>
      <c r="AE23" s="33">
        <f>60*$I$32/(AD23*60*24)</f>
        <v>28.317791411043022</v>
      </c>
      <c r="AF23" s="79"/>
    </row>
    <row r="24" spans="1:33" x14ac:dyDescent="0.25">
      <c r="B24" s="1769"/>
      <c r="C24" s="529">
        <v>2</v>
      </c>
      <c r="D24" s="656"/>
      <c r="E24" s="1098">
        <v>0.50000000000000011</v>
      </c>
      <c r="F24" s="488">
        <v>0.50694444444444453</v>
      </c>
      <c r="G24" s="488">
        <v>0.51319444444444451</v>
      </c>
      <c r="H24" s="488">
        <v>0.51875000000000004</v>
      </c>
      <c r="I24" s="488">
        <v>0.52222222222222225</v>
      </c>
      <c r="J24" s="488">
        <v>0.52638888888888891</v>
      </c>
      <c r="K24" s="488">
        <v>0.53125</v>
      </c>
      <c r="L24" s="488">
        <v>0.53402777777777777</v>
      </c>
      <c r="M24" s="488">
        <v>0.53749999999999998</v>
      </c>
      <c r="N24" s="488">
        <v>0.54097222222222219</v>
      </c>
      <c r="O24" s="488">
        <v>0.54791666666666661</v>
      </c>
      <c r="P24" s="488">
        <v>0.55624999999999991</v>
      </c>
      <c r="Q24" s="488">
        <v>0.55972222222222212</v>
      </c>
      <c r="R24" s="488">
        <v>0.56805555555555554</v>
      </c>
      <c r="S24" s="488">
        <v>0.57499999999999996</v>
      </c>
      <c r="T24" s="488">
        <v>0.58055555555555549</v>
      </c>
      <c r="U24" s="488">
        <v>0.5840277777777777</v>
      </c>
      <c r="V24" s="488">
        <v>0.5888888888888888</v>
      </c>
      <c r="W24" s="488">
        <v>0.59236111111111101</v>
      </c>
      <c r="X24" s="488">
        <v>0.59583333333333321</v>
      </c>
      <c r="Y24" s="488">
        <v>0.60208333333333319</v>
      </c>
      <c r="Z24" s="488">
        <v>0.60624999999999984</v>
      </c>
      <c r="AA24" s="1099">
        <v>0.61319444444444426</v>
      </c>
      <c r="AB24" s="655"/>
      <c r="AC24" s="170">
        <f>+AC21</f>
        <v>76.930000000000007</v>
      </c>
      <c r="AD24" s="38">
        <f t="shared" ref="AD24:AD26" si="2">+AA24-E24</f>
        <v>0.11319444444444415</v>
      </c>
      <c r="AE24" s="37">
        <f>60*$I$32/(AD24*60*24)</f>
        <v>28.317791411043022</v>
      </c>
      <c r="AF24" s="38">
        <f>+E24-E23</f>
        <v>0.20833333333333343</v>
      </c>
      <c r="AG24" s="54"/>
    </row>
    <row r="25" spans="1:33" x14ac:dyDescent="0.25">
      <c r="B25" s="1769"/>
      <c r="C25" s="529">
        <v>3</v>
      </c>
      <c r="D25" s="656"/>
      <c r="E25" s="1098">
        <v>0.70833333333333326</v>
      </c>
      <c r="F25" s="488">
        <v>0.71527777777777768</v>
      </c>
      <c r="G25" s="488">
        <v>0.72152777777777766</v>
      </c>
      <c r="H25" s="488">
        <v>0.72708333333333319</v>
      </c>
      <c r="I25" s="488">
        <v>0.7305555555555554</v>
      </c>
      <c r="J25" s="488">
        <v>0.73472222222222205</v>
      </c>
      <c r="K25" s="488">
        <v>0.73958333333333315</v>
      </c>
      <c r="L25" s="488">
        <v>0.74236111111111092</v>
      </c>
      <c r="M25" s="488">
        <v>0.74583333333333313</v>
      </c>
      <c r="N25" s="488">
        <v>0.74930555555555534</v>
      </c>
      <c r="O25" s="488">
        <v>0.75624999999999976</v>
      </c>
      <c r="P25" s="488">
        <v>0.76458333333333317</v>
      </c>
      <c r="Q25" s="488">
        <v>0.76805555555555538</v>
      </c>
      <c r="R25" s="488">
        <v>0.7763888888888888</v>
      </c>
      <c r="S25" s="488">
        <v>0.78333333333333321</v>
      </c>
      <c r="T25" s="488">
        <v>0.78888888888888875</v>
      </c>
      <c r="U25" s="488">
        <v>0.79236111111111096</v>
      </c>
      <c r="V25" s="488">
        <v>0.79722222222222205</v>
      </c>
      <c r="W25" s="488">
        <v>0.80069444444444426</v>
      </c>
      <c r="X25" s="488">
        <v>0.80416666666666647</v>
      </c>
      <c r="Y25" s="488">
        <v>0.81041666666666645</v>
      </c>
      <c r="Z25" s="488">
        <v>0.8145833333333331</v>
      </c>
      <c r="AA25" s="1099">
        <v>0.82152777777777752</v>
      </c>
      <c r="AB25" s="655"/>
      <c r="AC25" s="170">
        <f>+AC21</f>
        <v>76.930000000000007</v>
      </c>
      <c r="AD25" s="38">
        <f t="shared" si="2"/>
        <v>0.11319444444444426</v>
      </c>
      <c r="AE25" s="37">
        <f>60*$I$32/(AD25*60*24)</f>
        <v>28.317791411042997</v>
      </c>
      <c r="AF25" s="38">
        <f t="shared" ref="AF25:AF26" si="3">+E25-E24</f>
        <v>0.20833333333333315</v>
      </c>
      <c r="AG25" s="54"/>
    </row>
    <row r="26" spans="1:33" ht="15.75" thickBot="1" x14ac:dyDescent="0.3">
      <c r="B26" s="1770"/>
      <c r="C26" s="992">
        <v>4</v>
      </c>
      <c r="D26" s="1069"/>
      <c r="E26" s="1100">
        <v>0.79166666666666652</v>
      </c>
      <c r="F26" s="1101">
        <v>0.79861111111111094</v>
      </c>
      <c r="G26" s="1101">
        <v>0.80486111111111092</v>
      </c>
      <c r="H26" s="1101">
        <v>0.81041666666666645</v>
      </c>
      <c r="I26" s="1101">
        <v>0.81388888888888866</v>
      </c>
      <c r="J26" s="1101">
        <v>0.81805555555555531</v>
      </c>
      <c r="K26" s="1101">
        <v>0.82291666666666641</v>
      </c>
      <c r="L26" s="1101">
        <v>0.82569444444444418</v>
      </c>
      <c r="M26" s="1101">
        <v>0.82916666666666639</v>
      </c>
      <c r="N26" s="1101">
        <v>0.8326388888888886</v>
      </c>
      <c r="O26" s="1101">
        <v>0.83958333333333302</v>
      </c>
      <c r="P26" s="1101">
        <v>0.84791666666666643</v>
      </c>
      <c r="Q26" s="1101">
        <v>0.85138888888888864</v>
      </c>
      <c r="R26" s="1101">
        <v>0.85972222222222205</v>
      </c>
      <c r="S26" s="1101">
        <v>0.86666666666666647</v>
      </c>
      <c r="T26" s="1101">
        <v>0.87222222222222201</v>
      </c>
      <c r="U26" s="1101">
        <v>0.87569444444444422</v>
      </c>
      <c r="V26" s="1101">
        <v>0.88055555555555531</v>
      </c>
      <c r="W26" s="1101">
        <v>0.88402777777777752</v>
      </c>
      <c r="X26" s="1101">
        <v>0.88749999999999973</v>
      </c>
      <c r="Y26" s="1101">
        <v>0.89374999999999971</v>
      </c>
      <c r="Z26" s="1101">
        <v>0.89791666666666636</v>
      </c>
      <c r="AA26" s="1102">
        <v>0.90486111111111078</v>
      </c>
      <c r="AB26" s="1065"/>
      <c r="AC26" s="179">
        <f>+AC21</f>
        <v>76.930000000000007</v>
      </c>
      <c r="AD26" s="82">
        <f t="shared" si="2"/>
        <v>0.11319444444444426</v>
      </c>
      <c r="AE26" s="81">
        <f>60*$I$32/(AD26*60*24)</f>
        <v>28.317791411042997</v>
      </c>
      <c r="AF26" s="82">
        <f t="shared" si="3"/>
        <v>8.3333333333333259E-2</v>
      </c>
      <c r="AG26" s="54"/>
    </row>
    <row r="27" spans="1:33" x14ac:dyDescent="0.25">
      <c r="B27" s="54"/>
    </row>
    <row r="29" spans="1:33" x14ac:dyDescent="0.25">
      <c r="C29" s="21" t="s">
        <v>31</v>
      </c>
      <c r="D29" s="21"/>
      <c r="E29" s="22"/>
      <c r="F29" s="22"/>
      <c r="G29" s="23"/>
      <c r="H29" s="23"/>
      <c r="I29" s="24">
        <v>4</v>
      </c>
      <c r="J29" s="22"/>
    </row>
    <row r="30" spans="1:33" x14ac:dyDescent="0.25">
      <c r="C30" s="21" t="s">
        <v>32</v>
      </c>
      <c r="D30" s="21"/>
      <c r="E30" s="22"/>
      <c r="F30" s="22"/>
      <c r="G30" s="23"/>
      <c r="H30" s="23"/>
      <c r="I30" s="24">
        <v>0</v>
      </c>
      <c r="J30" s="22"/>
    </row>
    <row r="31" spans="1:33" x14ac:dyDescent="0.25">
      <c r="C31" s="21" t="s">
        <v>33</v>
      </c>
      <c r="D31" s="21"/>
      <c r="E31" s="22"/>
      <c r="F31" s="22"/>
      <c r="G31" s="23"/>
      <c r="H31" s="23"/>
      <c r="I31" s="24">
        <v>4</v>
      </c>
      <c r="J31" s="22"/>
    </row>
    <row r="32" spans="1:33" x14ac:dyDescent="0.25">
      <c r="C32" s="21" t="s">
        <v>34</v>
      </c>
      <c r="D32" s="21"/>
      <c r="E32" s="22"/>
      <c r="F32" s="22"/>
      <c r="G32" s="23"/>
      <c r="H32" s="23"/>
      <c r="I32" s="25">
        <f>+AC21</f>
        <v>76.930000000000007</v>
      </c>
      <c r="K32" s="22" t="s">
        <v>35</v>
      </c>
    </row>
    <row r="33" spans="3:11" x14ac:dyDescent="0.25">
      <c r="C33" s="26" t="s">
        <v>36</v>
      </c>
      <c r="D33" s="26"/>
      <c r="E33" s="27"/>
      <c r="F33" s="7"/>
      <c r="G33" s="7"/>
      <c r="H33" s="7"/>
      <c r="I33" s="25">
        <v>66</v>
      </c>
      <c r="K33" s="22" t="s">
        <v>35</v>
      </c>
    </row>
    <row r="34" spans="3:11" x14ac:dyDescent="0.25">
      <c r="E34" s="54"/>
    </row>
  </sheetData>
  <mergeCells count="13">
    <mergeCell ref="B21:D21"/>
    <mergeCell ref="B22:AF22"/>
    <mergeCell ref="B23:B26"/>
    <mergeCell ref="B14:AF14"/>
    <mergeCell ref="B18:C18"/>
    <mergeCell ref="D18:Y18"/>
    <mergeCell ref="Z18:AA18"/>
    <mergeCell ref="AC18:AC20"/>
    <mergeCell ref="AD18:AD21"/>
    <mergeCell ref="AE18:AE21"/>
    <mergeCell ref="AF18:AF21"/>
    <mergeCell ref="B19:D19"/>
    <mergeCell ref="B20:D2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3:AG34"/>
  <sheetViews>
    <sheetView zoomScale="60" zoomScaleNormal="60" workbookViewId="0">
      <selection activeCell="F7" sqref="F7"/>
    </sheetView>
  </sheetViews>
  <sheetFormatPr baseColWidth="10" defaultRowHeight="15" x14ac:dyDescent="0.25"/>
  <cols>
    <col min="5" max="25" width="9.140625" customWidth="1"/>
  </cols>
  <sheetData>
    <row r="3" spans="2:32" x14ac:dyDescent="0.25">
      <c r="B3" s="5" t="s">
        <v>0</v>
      </c>
      <c r="C3" s="6"/>
      <c r="D3" s="7"/>
      <c r="E3" s="7"/>
      <c r="F3" s="5" t="s">
        <v>1</v>
      </c>
      <c r="G3" s="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2:32" x14ac:dyDescent="0.25">
      <c r="B4" s="8"/>
      <c r="C4" s="6"/>
      <c r="D4" s="7"/>
      <c r="E4" s="7"/>
      <c r="F4" s="73"/>
      <c r="G4" s="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2:32" x14ac:dyDescent="0.25">
      <c r="B5" s="9" t="s">
        <v>2</v>
      </c>
      <c r="C5" s="6"/>
      <c r="D5" s="7"/>
      <c r="E5" s="7"/>
      <c r="F5" s="73">
        <v>200</v>
      </c>
      <c r="G5" s="7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2:32" x14ac:dyDescent="0.25">
      <c r="B6" s="6"/>
      <c r="C6" s="6"/>
      <c r="D6" s="7"/>
      <c r="E6" s="7"/>
      <c r="F6" s="73"/>
      <c r="G6" s="7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2:32" x14ac:dyDescent="0.25">
      <c r="B7" s="6" t="s">
        <v>3</v>
      </c>
      <c r="C7" s="6"/>
      <c r="D7" s="7"/>
      <c r="E7" s="7"/>
      <c r="F7" s="149" t="s">
        <v>403</v>
      </c>
      <c r="G7" s="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2:32" x14ac:dyDescent="0.25">
      <c r="B8" s="6" t="s">
        <v>4</v>
      </c>
      <c r="C8" s="6"/>
      <c r="D8" s="7"/>
      <c r="E8" s="7"/>
      <c r="F8" s="149" t="s">
        <v>39</v>
      </c>
      <c r="G8" s="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2:32" x14ac:dyDescent="0.25">
      <c r="B9" s="150" t="s">
        <v>6</v>
      </c>
      <c r="C9" s="155"/>
      <c r="D9" s="156"/>
      <c r="E9" s="151"/>
      <c r="F9" s="149">
        <v>242</v>
      </c>
      <c r="G9" s="151"/>
    </row>
    <row r="10" spans="2:32" x14ac:dyDescent="0.25">
      <c r="B10" s="150" t="s">
        <v>7</v>
      </c>
      <c r="C10" s="150"/>
      <c r="D10" s="151"/>
      <c r="E10" s="151"/>
      <c r="F10" s="149" t="s">
        <v>398</v>
      </c>
      <c r="G10" s="151"/>
    </row>
    <row r="11" spans="2:32" x14ac:dyDescent="0.25">
      <c r="B11" s="150" t="s">
        <v>9</v>
      </c>
      <c r="C11" s="150"/>
      <c r="D11" s="151"/>
      <c r="E11" s="151"/>
      <c r="F11" s="149">
        <v>242</v>
      </c>
      <c r="G11" s="151"/>
    </row>
    <row r="12" spans="2:32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32" ht="15.75" thickBot="1" x14ac:dyDescent="0.3"/>
    <row r="14" spans="2:32" ht="66" customHeight="1" thickBot="1" x14ac:dyDescent="0.3">
      <c r="B14" s="1611" t="s">
        <v>402</v>
      </c>
      <c r="C14" s="1612"/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3"/>
    </row>
    <row r="15" spans="2:32" s="12" customFormat="1" x14ac:dyDescent="0.25">
      <c r="B15" s="275"/>
      <c r="C15" s="364"/>
      <c r="D15" s="365"/>
      <c r="E15" s="200"/>
      <c r="F15" s="200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5"/>
      <c r="Y15" s="275"/>
      <c r="Z15" s="798"/>
    </row>
    <row r="16" spans="2:32" s="12" customFormat="1" x14ac:dyDescent="0.25">
      <c r="B16" s="275"/>
      <c r="C16" s="275"/>
      <c r="D16" s="200"/>
      <c r="E16" s="283"/>
      <c r="F16" s="283">
        <v>6.9444444444444441E-3</v>
      </c>
      <c r="G16" s="283">
        <v>5.5555555555555558E-3</v>
      </c>
      <c r="H16" s="283">
        <v>3.472222222222222E-3</v>
      </c>
      <c r="I16" s="283">
        <v>4.1666666666666666E-3</v>
      </c>
      <c r="J16" s="283">
        <v>4.8611111111111112E-3</v>
      </c>
      <c r="K16" s="283">
        <v>2.7777777777777779E-3</v>
      </c>
      <c r="L16" s="283">
        <v>3.472222222222222E-3</v>
      </c>
      <c r="M16" s="283">
        <v>2.7777777777777779E-3</v>
      </c>
      <c r="N16" s="283">
        <v>5.5555555555555558E-3</v>
      </c>
      <c r="O16" s="283">
        <v>6.2499999999999995E-3</v>
      </c>
      <c r="P16" s="283">
        <v>3.472222222222222E-3</v>
      </c>
      <c r="Q16" s="283"/>
      <c r="R16" s="283"/>
      <c r="S16" s="283">
        <v>6.9444444444444441E-3</v>
      </c>
      <c r="T16" s="283">
        <v>6.9444444444444441E-3</v>
      </c>
      <c r="U16" s="283">
        <v>5.5555555555555558E-3</v>
      </c>
      <c r="V16" s="283">
        <v>3.472222222222222E-3</v>
      </c>
      <c r="W16" s="283">
        <v>4.8611111111111112E-3</v>
      </c>
      <c r="X16" s="283">
        <v>3.472222222222222E-3</v>
      </c>
      <c r="Y16" s="283">
        <v>3.472222222222222E-3</v>
      </c>
      <c r="Z16" s="283">
        <v>4.1666666666666666E-3</v>
      </c>
      <c r="AA16" s="283">
        <v>6.9444444444444441E-3</v>
      </c>
      <c r="AB16" s="283"/>
      <c r="AC16" s="13">
        <f>SUM(F16:AA16)</f>
        <v>9.5138888888888884E-2</v>
      </c>
    </row>
    <row r="17" spans="1:33" s="12" customFormat="1" ht="15.75" thickBot="1" x14ac:dyDescent="0.3">
      <c r="B17" s="275"/>
      <c r="C17" s="275"/>
      <c r="D17" s="200"/>
      <c r="E17" s="283"/>
      <c r="F17" s="283">
        <v>6.9444444444444441E-3</v>
      </c>
      <c r="G17" s="283">
        <v>5.5555555555555558E-3</v>
      </c>
      <c r="H17" s="283">
        <v>3.472222222222222E-3</v>
      </c>
      <c r="I17" s="283">
        <v>4.1666666666666666E-3</v>
      </c>
      <c r="J17" s="283">
        <v>4.8611111111111112E-3</v>
      </c>
      <c r="K17" s="283">
        <v>2.7777777777777779E-3</v>
      </c>
      <c r="L17" s="283">
        <v>3.472222222222222E-3</v>
      </c>
      <c r="M17" s="283">
        <v>3.472222222222222E-3</v>
      </c>
      <c r="N17" s="283">
        <v>6.9444444444444441E-3</v>
      </c>
      <c r="O17" s="283">
        <v>8.3333333333333332E-3</v>
      </c>
      <c r="P17" s="283">
        <v>3.472222222222222E-3</v>
      </c>
      <c r="Q17" s="283"/>
      <c r="R17" s="283"/>
      <c r="S17" s="283">
        <v>8.3333333333333332E-3</v>
      </c>
      <c r="T17" s="283">
        <v>6.9444444444444441E-3</v>
      </c>
      <c r="U17" s="283">
        <v>5.5555555555555558E-3</v>
      </c>
      <c r="V17" s="283">
        <v>3.472222222222222E-3</v>
      </c>
      <c r="W17" s="283">
        <v>4.8611111111111112E-3</v>
      </c>
      <c r="X17" s="283">
        <v>3.472222222222222E-3</v>
      </c>
      <c r="Y17" s="283">
        <v>3.472222222222222E-3</v>
      </c>
      <c r="Z17" s="283">
        <v>4.1666666666666666E-3</v>
      </c>
      <c r="AA17" s="283">
        <v>6.9444444444444441E-3</v>
      </c>
      <c r="AB17" s="283"/>
      <c r="AC17" s="13">
        <f>SUM(E17:AA17)</f>
        <v>0.10069444444444445</v>
      </c>
    </row>
    <row r="18" spans="1:33" ht="15.75" customHeight="1" thickBot="1" x14ac:dyDescent="0.3">
      <c r="B18" s="1574" t="s">
        <v>12</v>
      </c>
      <c r="C18" s="1575"/>
      <c r="D18" s="1574" t="s">
        <v>13</v>
      </c>
      <c r="E18" s="1575"/>
      <c r="F18" s="1575"/>
      <c r="G18" s="1575"/>
      <c r="H18" s="1575"/>
      <c r="I18" s="1575"/>
      <c r="J18" s="1575"/>
      <c r="K18" s="1575"/>
      <c r="L18" s="1575"/>
      <c r="M18" s="1575"/>
      <c r="N18" s="1575"/>
      <c r="O18" s="1575"/>
      <c r="P18" s="1575"/>
      <c r="Q18" s="1575"/>
      <c r="R18" s="1575"/>
      <c r="S18" s="1575"/>
      <c r="T18" s="1575"/>
      <c r="U18" s="1575"/>
      <c r="V18" s="1575"/>
      <c r="W18" s="1575"/>
      <c r="X18" s="1575"/>
      <c r="Y18" s="1576"/>
      <c r="Z18" s="1744" t="s">
        <v>14</v>
      </c>
      <c r="AA18" s="1745"/>
      <c r="AB18" s="405"/>
      <c r="AC18" s="1577" t="s">
        <v>24</v>
      </c>
      <c r="AD18" s="1577" t="s">
        <v>25</v>
      </c>
      <c r="AE18" s="1577" t="s">
        <v>26</v>
      </c>
      <c r="AF18" s="1577" t="s">
        <v>49</v>
      </c>
    </row>
    <row r="19" spans="1:33" ht="93" customHeight="1" thickBot="1" x14ac:dyDescent="0.3">
      <c r="B19" s="1582" t="s">
        <v>15</v>
      </c>
      <c r="C19" s="1583"/>
      <c r="D19" s="1671"/>
      <c r="E19" s="1070" t="s">
        <v>260</v>
      </c>
      <c r="F19" s="1071" t="s">
        <v>136</v>
      </c>
      <c r="G19" s="1071" t="s">
        <v>399</v>
      </c>
      <c r="H19" s="1072" t="s">
        <v>392</v>
      </c>
      <c r="I19" s="1072" t="s">
        <v>138</v>
      </c>
      <c r="J19" s="1072" t="s">
        <v>139</v>
      </c>
      <c r="K19" s="1072" t="s">
        <v>401</v>
      </c>
      <c r="L19" s="1072" t="s">
        <v>400</v>
      </c>
      <c r="M19" s="1071" t="s">
        <v>17</v>
      </c>
      <c r="N19" s="1073" t="s">
        <v>356</v>
      </c>
      <c r="O19" s="278" t="s">
        <v>57</v>
      </c>
      <c r="P19" s="1071" t="s">
        <v>21</v>
      </c>
      <c r="Q19" s="278" t="s">
        <v>355</v>
      </c>
      <c r="R19" s="278" t="s">
        <v>57</v>
      </c>
      <c r="S19" s="1073" t="s">
        <v>356</v>
      </c>
      <c r="T19" s="1071" t="s">
        <v>17</v>
      </c>
      <c r="U19" s="1072" t="s">
        <v>400</v>
      </c>
      <c r="V19" s="1072" t="s">
        <v>401</v>
      </c>
      <c r="W19" s="1072" t="s">
        <v>138</v>
      </c>
      <c r="X19" s="1072" t="s">
        <v>392</v>
      </c>
      <c r="Y19" s="1071" t="s">
        <v>399</v>
      </c>
      <c r="Z19" s="1071" t="s">
        <v>136</v>
      </c>
      <c r="AA19" s="1074" t="s">
        <v>260</v>
      </c>
      <c r="AB19" s="639" t="s">
        <v>315</v>
      </c>
      <c r="AC19" s="1578"/>
      <c r="AD19" s="1578"/>
      <c r="AE19" s="1578"/>
      <c r="AF19" s="1578"/>
    </row>
    <row r="20" spans="1:33" ht="29.25" customHeight="1" thickBot="1" x14ac:dyDescent="0.3">
      <c r="B20" s="1574" t="s">
        <v>28</v>
      </c>
      <c r="C20" s="1575"/>
      <c r="D20" s="1575"/>
      <c r="E20" s="385">
        <v>11</v>
      </c>
      <c r="F20" s="338">
        <v>5.82</v>
      </c>
      <c r="G20" s="338">
        <v>5.81</v>
      </c>
      <c r="H20" s="338">
        <v>3.21</v>
      </c>
      <c r="I20" s="338">
        <v>3.5</v>
      </c>
      <c r="J20" s="338">
        <v>2</v>
      </c>
      <c r="K20" s="338">
        <v>3.19</v>
      </c>
      <c r="L20" s="338">
        <v>0.7</v>
      </c>
      <c r="M20" s="338">
        <v>1.2</v>
      </c>
      <c r="N20" s="338">
        <v>2.5</v>
      </c>
      <c r="O20" s="338">
        <v>2</v>
      </c>
      <c r="P20" s="338">
        <v>3.5</v>
      </c>
      <c r="Q20" s="338">
        <v>4.5</v>
      </c>
      <c r="R20" s="338">
        <v>5.5</v>
      </c>
      <c r="S20" s="338">
        <v>6.5</v>
      </c>
      <c r="T20" s="338">
        <v>7.5</v>
      </c>
      <c r="U20" s="338">
        <v>11</v>
      </c>
      <c r="V20" s="338">
        <v>11</v>
      </c>
      <c r="W20" s="338">
        <v>11</v>
      </c>
      <c r="X20" s="338">
        <v>11</v>
      </c>
      <c r="Y20" s="338">
        <v>8.9597499999999997</v>
      </c>
      <c r="Z20" s="338">
        <v>9.4208970588235292</v>
      </c>
      <c r="AA20" s="386">
        <v>11</v>
      </c>
      <c r="AB20" s="638"/>
      <c r="AC20" s="1671"/>
      <c r="AD20" s="1578"/>
      <c r="AE20" s="1578"/>
      <c r="AF20" s="1578"/>
    </row>
    <row r="21" spans="1:33" ht="29.25" customHeight="1" thickBot="1" x14ac:dyDescent="0.3">
      <c r="B21" s="1580" t="s">
        <v>29</v>
      </c>
      <c r="C21" s="1620"/>
      <c r="D21" s="1620"/>
      <c r="E21" s="496">
        <f>+E20</f>
        <v>11</v>
      </c>
      <c r="F21" s="497">
        <f t="shared" ref="F21:Z21" si="0">+F20</f>
        <v>5.82</v>
      </c>
      <c r="G21" s="497">
        <f t="shared" si="0"/>
        <v>5.81</v>
      </c>
      <c r="H21" s="497">
        <f t="shared" si="0"/>
        <v>3.21</v>
      </c>
      <c r="I21" s="497">
        <f t="shared" si="0"/>
        <v>3.5</v>
      </c>
      <c r="J21" s="497">
        <f t="shared" si="0"/>
        <v>2</v>
      </c>
      <c r="K21" s="497">
        <f t="shared" si="0"/>
        <v>3.19</v>
      </c>
      <c r="L21" s="497">
        <f t="shared" si="0"/>
        <v>0.7</v>
      </c>
      <c r="M21" s="497">
        <f t="shared" si="0"/>
        <v>1.2</v>
      </c>
      <c r="N21" s="497">
        <f t="shared" si="0"/>
        <v>2.5</v>
      </c>
      <c r="O21" s="497">
        <f t="shared" si="0"/>
        <v>2</v>
      </c>
      <c r="P21" s="497">
        <f t="shared" si="0"/>
        <v>3.5</v>
      </c>
      <c r="Q21" s="497">
        <f t="shared" si="0"/>
        <v>4.5</v>
      </c>
      <c r="R21" s="497">
        <f t="shared" si="0"/>
        <v>5.5</v>
      </c>
      <c r="S21" s="497">
        <f t="shared" si="0"/>
        <v>6.5</v>
      </c>
      <c r="T21" s="497">
        <f t="shared" si="0"/>
        <v>7.5</v>
      </c>
      <c r="U21" s="497">
        <f t="shared" si="0"/>
        <v>11</v>
      </c>
      <c r="V21" s="497">
        <f t="shared" si="0"/>
        <v>11</v>
      </c>
      <c r="W21" s="497">
        <f t="shared" si="0"/>
        <v>11</v>
      </c>
      <c r="X21" s="497">
        <f t="shared" si="0"/>
        <v>11</v>
      </c>
      <c r="Y21" s="497">
        <f t="shared" si="0"/>
        <v>8.9597499999999997</v>
      </c>
      <c r="Z21" s="497">
        <f t="shared" si="0"/>
        <v>9.4208970588235292</v>
      </c>
      <c r="AA21" s="498">
        <v>11</v>
      </c>
      <c r="AB21" s="638"/>
      <c r="AC21" s="342">
        <v>76.930000000000007</v>
      </c>
      <c r="AD21" s="1578"/>
      <c r="AE21" s="1578"/>
      <c r="AF21" s="1578"/>
    </row>
    <row r="22" spans="1:33" ht="15.75" thickBot="1" x14ac:dyDescent="0.3">
      <c r="A22" s="54">
        <v>2.0833333333333332E-2</v>
      </c>
      <c r="B22" s="1606" t="s">
        <v>48</v>
      </c>
      <c r="C22" s="1619"/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  <c r="T22" s="1619"/>
      <c r="U22" s="1619"/>
      <c r="V22" s="1619"/>
      <c r="W22" s="1619"/>
      <c r="X22" s="1619"/>
      <c r="Y22" s="1619"/>
      <c r="Z22" s="1619"/>
      <c r="AA22" s="1619"/>
      <c r="AB22" s="1619"/>
      <c r="AC22" s="1619"/>
      <c r="AD22" s="1619"/>
      <c r="AE22" s="1619"/>
      <c r="AF22" s="1679"/>
      <c r="AG22" s="54">
        <v>5.2083333333333336E-2</v>
      </c>
    </row>
    <row r="23" spans="1:33" x14ac:dyDescent="0.25">
      <c r="B23" s="1768" t="s">
        <v>30</v>
      </c>
      <c r="C23" s="991">
        <v>1</v>
      </c>
      <c r="D23" s="674">
        <f>+E23-A22</f>
        <v>0.27083333333333337</v>
      </c>
      <c r="E23" s="1085">
        <v>0.29166666666666669</v>
      </c>
      <c r="F23" s="680">
        <v>0.2986111111111111</v>
      </c>
      <c r="G23" s="680">
        <v>0.30486111111111108</v>
      </c>
      <c r="H23" s="680">
        <v>0.31041666666666662</v>
      </c>
      <c r="I23" s="680">
        <v>0.31388888888888883</v>
      </c>
      <c r="J23" s="680">
        <v>0.31805555555555548</v>
      </c>
      <c r="K23" s="680">
        <v>0.32291666666666657</v>
      </c>
      <c r="L23" s="680">
        <v>0.32569444444444434</v>
      </c>
      <c r="M23" s="680">
        <v>0.32916666666666655</v>
      </c>
      <c r="N23" s="680">
        <v>0.33263888888888876</v>
      </c>
      <c r="O23" s="680">
        <v>0.33958333333333318</v>
      </c>
      <c r="P23" s="680">
        <v>0.34791666666666654</v>
      </c>
      <c r="Q23" s="680">
        <v>0.35138888888888875</v>
      </c>
      <c r="R23" s="680">
        <v>0.35972222222222211</v>
      </c>
      <c r="S23" s="680">
        <v>0.36666666666666653</v>
      </c>
      <c r="T23" s="680">
        <v>0.37222222222222207</v>
      </c>
      <c r="U23" s="680">
        <v>0.37569444444444428</v>
      </c>
      <c r="V23" s="680">
        <v>0.38055555555555537</v>
      </c>
      <c r="W23" s="680">
        <v>0.38402777777777758</v>
      </c>
      <c r="X23" s="680">
        <v>0.38749999999999979</v>
      </c>
      <c r="Y23" s="680">
        <v>0.39374999999999977</v>
      </c>
      <c r="Z23" s="680">
        <v>0.39791666666666642</v>
      </c>
      <c r="AA23" s="888">
        <v>0.40486111111111084</v>
      </c>
      <c r="AB23" s="654"/>
      <c r="AC23" s="167">
        <f>+AC21</f>
        <v>76.930000000000007</v>
      </c>
      <c r="AD23" s="80">
        <f>+AA23-E23</f>
        <v>0.11319444444444415</v>
      </c>
      <c r="AE23" s="33">
        <f>60*$I$32/(AD23*60*24)</f>
        <v>28.317791411043022</v>
      </c>
      <c r="AF23" s="79"/>
    </row>
    <row r="24" spans="1:33" x14ac:dyDescent="0.25">
      <c r="B24" s="1769"/>
      <c r="C24" s="529">
        <v>2</v>
      </c>
      <c r="D24" s="656"/>
      <c r="E24" s="1086">
        <v>0.45833333333333331</v>
      </c>
      <c r="F24" s="487">
        <v>0.46527777777777773</v>
      </c>
      <c r="G24" s="487">
        <v>0.47152777777777771</v>
      </c>
      <c r="H24" s="487">
        <v>0.47708333333333325</v>
      </c>
      <c r="I24" s="487">
        <v>0.48055555555555546</v>
      </c>
      <c r="J24" s="487">
        <v>0.48472222222222211</v>
      </c>
      <c r="K24" s="487">
        <v>0.4895833333333332</v>
      </c>
      <c r="L24" s="487">
        <v>0.49236111111111097</v>
      </c>
      <c r="M24" s="487">
        <v>0.49583333333333318</v>
      </c>
      <c r="N24" s="487">
        <v>0.49930555555555539</v>
      </c>
      <c r="O24" s="487">
        <v>0.50624999999999987</v>
      </c>
      <c r="P24" s="487">
        <v>0.51458333333333317</v>
      </c>
      <c r="Q24" s="487">
        <v>0.51805555555555538</v>
      </c>
      <c r="R24" s="487">
        <v>0.5263888888888888</v>
      </c>
      <c r="S24" s="487">
        <v>0.53333333333333321</v>
      </c>
      <c r="T24" s="487">
        <v>0.53888888888888875</v>
      </c>
      <c r="U24" s="487">
        <v>0.54236111111111096</v>
      </c>
      <c r="V24" s="487">
        <v>0.54722222222222205</v>
      </c>
      <c r="W24" s="487">
        <v>0.55069444444444426</v>
      </c>
      <c r="X24" s="487">
        <v>0.55416666666666647</v>
      </c>
      <c r="Y24" s="487">
        <v>0.56041666666666645</v>
      </c>
      <c r="Z24" s="487">
        <v>0.5645833333333331</v>
      </c>
      <c r="AA24" s="889">
        <v>0.57152777777777752</v>
      </c>
      <c r="AB24" s="655"/>
      <c r="AC24" s="170">
        <f>+AC21</f>
        <v>76.930000000000007</v>
      </c>
      <c r="AD24" s="38">
        <f t="shared" ref="AD24:AD26" si="1">+AA24-E24</f>
        <v>0.11319444444444421</v>
      </c>
      <c r="AE24" s="37">
        <f>60*$I$32/(AD24*60*24)</f>
        <v>28.317791411043004</v>
      </c>
      <c r="AF24" s="38">
        <f>+E24-E23</f>
        <v>0.16666666666666663</v>
      </c>
      <c r="AG24" s="54"/>
    </row>
    <row r="25" spans="1:33" x14ac:dyDescent="0.25">
      <c r="B25" s="1769"/>
      <c r="C25" s="529">
        <v>3</v>
      </c>
      <c r="D25" s="656"/>
      <c r="E25" s="1086">
        <v>0.70833333333333337</v>
      </c>
      <c r="F25" s="487">
        <v>0.71527777777777779</v>
      </c>
      <c r="G25" s="487">
        <v>0.72152777777777777</v>
      </c>
      <c r="H25" s="487">
        <v>0.7270833333333333</v>
      </c>
      <c r="I25" s="487">
        <v>0.73055555555555551</v>
      </c>
      <c r="J25" s="487">
        <v>0.73472222222222217</v>
      </c>
      <c r="K25" s="487">
        <v>0.73958333333333326</v>
      </c>
      <c r="L25" s="487">
        <v>0.74236111111111103</v>
      </c>
      <c r="M25" s="487">
        <v>0.74583333333333324</v>
      </c>
      <c r="N25" s="487">
        <v>0.74930555555555545</v>
      </c>
      <c r="O25" s="487">
        <v>0.75624999999999987</v>
      </c>
      <c r="P25" s="487">
        <v>0.76458333333333317</v>
      </c>
      <c r="Q25" s="487">
        <v>0.76805555555555538</v>
      </c>
      <c r="R25" s="487">
        <v>0.7763888888888888</v>
      </c>
      <c r="S25" s="487">
        <v>0.78333333333333321</v>
      </c>
      <c r="T25" s="487">
        <v>0.78888888888888875</v>
      </c>
      <c r="U25" s="487">
        <v>0.79236111111111096</v>
      </c>
      <c r="V25" s="487">
        <v>0.79722222222222205</v>
      </c>
      <c r="W25" s="487">
        <v>0.80069444444444426</v>
      </c>
      <c r="X25" s="487">
        <v>0.80416666666666647</v>
      </c>
      <c r="Y25" s="487">
        <v>0.81041666666666645</v>
      </c>
      <c r="Z25" s="487">
        <v>0.8145833333333331</v>
      </c>
      <c r="AA25" s="889">
        <v>0.82152777777777752</v>
      </c>
      <c r="AB25" s="655"/>
      <c r="AC25" s="170">
        <f>+AC21</f>
        <v>76.930000000000007</v>
      </c>
      <c r="AD25" s="38">
        <f t="shared" si="1"/>
        <v>0.11319444444444415</v>
      </c>
      <c r="AE25" s="37">
        <f>60*$I$32/(AD25*60*24)</f>
        <v>28.317791411043022</v>
      </c>
      <c r="AF25" s="38">
        <f t="shared" ref="AF25:AF26" si="2">+E25-E24</f>
        <v>0.25000000000000006</v>
      </c>
      <c r="AG25" s="54"/>
    </row>
    <row r="26" spans="1:33" ht="15.75" thickBot="1" x14ac:dyDescent="0.3">
      <c r="B26" s="1770"/>
      <c r="C26" s="992">
        <v>4</v>
      </c>
      <c r="D26" s="1069"/>
      <c r="E26" s="1087">
        <v>0.79166666666666674</v>
      </c>
      <c r="F26" s="681">
        <v>0.79861111111111116</v>
      </c>
      <c r="G26" s="681">
        <v>0.80486111111111114</v>
      </c>
      <c r="H26" s="681">
        <v>0.81041666666666667</v>
      </c>
      <c r="I26" s="681">
        <v>0.81388888888888888</v>
      </c>
      <c r="J26" s="681">
        <v>0.81805555555555554</v>
      </c>
      <c r="K26" s="681">
        <v>0.82291666666666663</v>
      </c>
      <c r="L26" s="681">
        <v>0.8256944444444444</v>
      </c>
      <c r="M26" s="681">
        <v>0.82916666666666661</v>
      </c>
      <c r="N26" s="681">
        <v>0.83263888888888882</v>
      </c>
      <c r="O26" s="681">
        <v>0.83958333333333324</v>
      </c>
      <c r="P26" s="681">
        <v>0.84791666666666665</v>
      </c>
      <c r="Q26" s="681">
        <v>0.85138888888888886</v>
      </c>
      <c r="R26" s="681">
        <v>0.85972222222222228</v>
      </c>
      <c r="S26" s="681">
        <v>0.8666666666666667</v>
      </c>
      <c r="T26" s="681">
        <v>0.87222222222222223</v>
      </c>
      <c r="U26" s="681">
        <v>0.87569444444444444</v>
      </c>
      <c r="V26" s="681">
        <v>0.88055555555555554</v>
      </c>
      <c r="W26" s="681">
        <v>0.88402777777777775</v>
      </c>
      <c r="X26" s="681">
        <v>0.88749999999999996</v>
      </c>
      <c r="Y26" s="681">
        <v>0.89374999999999993</v>
      </c>
      <c r="Z26" s="681">
        <v>0.89791666666666659</v>
      </c>
      <c r="AA26" s="1000">
        <v>0.90486111111111101</v>
      </c>
      <c r="AB26" s="1065"/>
      <c r="AC26" s="179">
        <f>+AC21</f>
        <v>76.930000000000007</v>
      </c>
      <c r="AD26" s="82">
        <f t="shared" si="1"/>
        <v>0.11319444444444426</v>
      </c>
      <c r="AE26" s="81">
        <f>60*$I$32/(AD26*60*24)</f>
        <v>28.317791411042997</v>
      </c>
      <c r="AF26" s="82">
        <f t="shared" si="2"/>
        <v>8.333333333333337E-2</v>
      </c>
      <c r="AG26" s="54"/>
    </row>
    <row r="27" spans="1:33" x14ac:dyDescent="0.25">
      <c r="B27" s="54"/>
    </row>
    <row r="29" spans="1:33" x14ac:dyDescent="0.25">
      <c r="C29" s="21" t="s">
        <v>31</v>
      </c>
      <c r="D29" s="21"/>
      <c r="E29" s="22"/>
      <c r="F29" s="22"/>
      <c r="G29" s="23"/>
      <c r="H29" s="23"/>
      <c r="I29" s="24">
        <v>4</v>
      </c>
      <c r="J29" s="22"/>
    </row>
    <row r="30" spans="1:33" x14ac:dyDescent="0.25">
      <c r="C30" s="21" t="s">
        <v>32</v>
      </c>
      <c r="D30" s="21"/>
      <c r="E30" s="22"/>
      <c r="F30" s="22"/>
      <c r="G30" s="23"/>
      <c r="H30" s="23"/>
      <c r="I30" s="24">
        <v>0</v>
      </c>
      <c r="J30" s="22"/>
    </row>
    <row r="31" spans="1:33" x14ac:dyDescent="0.25">
      <c r="C31" s="21" t="s">
        <v>33</v>
      </c>
      <c r="D31" s="21"/>
      <c r="E31" s="22"/>
      <c r="F31" s="22"/>
      <c r="G31" s="23"/>
      <c r="H31" s="23"/>
      <c r="I31" s="24">
        <v>4</v>
      </c>
      <c r="J31" s="22"/>
    </row>
    <row r="32" spans="1:33" x14ac:dyDescent="0.25">
      <c r="C32" s="21" t="s">
        <v>34</v>
      </c>
      <c r="D32" s="21"/>
      <c r="E32" s="22"/>
      <c r="F32" s="22"/>
      <c r="G32" s="23"/>
      <c r="H32" s="23"/>
      <c r="I32" s="25">
        <f>+AC21</f>
        <v>76.930000000000007</v>
      </c>
      <c r="K32" s="22" t="s">
        <v>35</v>
      </c>
    </row>
    <row r="33" spans="3:11" x14ac:dyDescent="0.25">
      <c r="C33" s="26" t="s">
        <v>36</v>
      </c>
      <c r="D33" s="26"/>
      <c r="E33" s="27"/>
      <c r="F33" s="7"/>
      <c r="G33" s="7"/>
      <c r="H33" s="7"/>
      <c r="I33" s="25">
        <v>66</v>
      </c>
      <c r="K33" s="22" t="s">
        <v>35</v>
      </c>
    </row>
    <row r="34" spans="3:11" x14ac:dyDescent="0.25">
      <c r="E34" s="54"/>
    </row>
  </sheetData>
  <mergeCells count="13">
    <mergeCell ref="B21:D21"/>
    <mergeCell ref="B22:AF22"/>
    <mergeCell ref="B23:B26"/>
    <mergeCell ref="B14:AF14"/>
    <mergeCell ref="B18:C18"/>
    <mergeCell ref="D18:Y18"/>
    <mergeCell ref="Z18:AA18"/>
    <mergeCell ref="AC18:AC20"/>
    <mergeCell ref="AD18:AD21"/>
    <mergeCell ref="AE18:AE21"/>
    <mergeCell ref="AF18:AF21"/>
    <mergeCell ref="B19:D19"/>
    <mergeCell ref="B20:D2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3:AF33"/>
  <sheetViews>
    <sheetView zoomScale="60" zoomScaleNormal="60" workbookViewId="0">
      <selection activeCell="B14" sqref="B14:AF14"/>
    </sheetView>
  </sheetViews>
  <sheetFormatPr baseColWidth="10" defaultRowHeight="15" x14ac:dyDescent="0.25"/>
  <cols>
    <col min="5" max="25" width="9.140625" customWidth="1"/>
  </cols>
  <sheetData>
    <row r="3" spans="2:32" x14ac:dyDescent="0.25">
      <c r="B3" s="5" t="s">
        <v>0</v>
      </c>
      <c r="C3" s="6"/>
      <c r="D3" s="7"/>
      <c r="E3" s="7"/>
      <c r="F3" s="5" t="s">
        <v>1</v>
      </c>
      <c r="G3" s="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2:32" x14ac:dyDescent="0.25">
      <c r="B4" s="8"/>
      <c r="C4" s="6"/>
      <c r="D4" s="7"/>
      <c r="E4" s="7"/>
      <c r="F4" s="73"/>
      <c r="G4" s="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2:32" x14ac:dyDescent="0.25">
      <c r="B5" s="9" t="s">
        <v>2</v>
      </c>
      <c r="C5" s="6"/>
      <c r="D5" s="7"/>
      <c r="E5" s="7"/>
      <c r="F5" s="73">
        <v>200</v>
      </c>
      <c r="G5" s="7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2:32" x14ac:dyDescent="0.25">
      <c r="B6" s="6"/>
      <c r="C6" s="6"/>
      <c r="D6" s="7"/>
      <c r="E6" s="7"/>
      <c r="F6" s="73"/>
      <c r="G6" s="7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2:32" x14ac:dyDescent="0.25">
      <c r="B7" s="6" t="s">
        <v>3</v>
      </c>
      <c r="C7" s="6"/>
      <c r="D7" s="7"/>
      <c r="E7" s="7"/>
      <c r="F7" s="149" t="s">
        <v>403</v>
      </c>
      <c r="G7" s="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2:32" x14ac:dyDescent="0.25">
      <c r="B8" s="6" t="s">
        <v>4</v>
      </c>
      <c r="C8" s="6"/>
      <c r="D8" s="7"/>
      <c r="E8" s="7"/>
      <c r="F8" s="149" t="s">
        <v>118</v>
      </c>
      <c r="G8" s="7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2:32" x14ac:dyDescent="0.25">
      <c r="B9" s="6" t="s">
        <v>6</v>
      </c>
      <c r="C9" s="10"/>
      <c r="D9" s="11"/>
      <c r="E9" s="7"/>
      <c r="F9" s="149">
        <v>242</v>
      </c>
      <c r="G9" s="7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2:32" x14ac:dyDescent="0.25">
      <c r="B10" s="150" t="s">
        <v>7</v>
      </c>
      <c r="C10" s="150"/>
      <c r="D10" s="151"/>
      <c r="E10" s="151"/>
      <c r="F10" s="149" t="s">
        <v>398</v>
      </c>
      <c r="G10" s="151"/>
    </row>
    <row r="11" spans="2:32" x14ac:dyDescent="0.25">
      <c r="B11" s="150" t="s">
        <v>9</v>
      </c>
      <c r="C11" s="150"/>
      <c r="D11" s="151"/>
      <c r="E11" s="151"/>
      <c r="F11" s="149">
        <v>242</v>
      </c>
      <c r="G11" s="151"/>
    </row>
    <row r="12" spans="2:32" x14ac:dyDescent="0.25">
      <c r="B12" s="150" t="s">
        <v>10</v>
      </c>
      <c r="C12" s="155"/>
      <c r="D12" s="156"/>
      <c r="E12" s="156"/>
      <c r="F12" s="149" t="s">
        <v>11</v>
      </c>
      <c r="G12" s="151"/>
    </row>
    <row r="13" spans="2:32" ht="15.75" thickBot="1" x14ac:dyDescent="0.3"/>
    <row r="14" spans="2:32" ht="66" customHeight="1" thickBot="1" x14ac:dyDescent="0.3">
      <c r="B14" s="1611" t="s">
        <v>402</v>
      </c>
      <c r="C14" s="1612"/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3"/>
    </row>
    <row r="15" spans="2:32" s="12" customFormat="1" x14ac:dyDescent="0.25">
      <c r="B15" s="275"/>
      <c r="C15" s="364"/>
      <c r="D15" s="365"/>
      <c r="E15" s="200"/>
      <c r="F15" s="200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5"/>
      <c r="Y15" s="275"/>
      <c r="Z15" s="798"/>
    </row>
    <row r="16" spans="2:32" s="12" customFormat="1" x14ac:dyDescent="0.25">
      <c r="B16" s="275"/>
      <c r="C16" s="275"/>
      <c r="D16" s="200"/>
      <c r="E16" s="283"/>
      <c r="F16" s="283">
        <v>6.9444444444444441E-3</v>
      </c>
      <c r="G16" s="283">
        <v>5.5555555555555558E-3</v>
      </c>
      <c r="H16" s="283">
        <v>3.472222222222222E-3</v>
      </c>
      <c r="I16" s="283">
        <v>4.1666666666666666E-3</v>
      </c>
      <c r="J16" s="283">
        <v>4.8611111111111112E-3</v>
      </c>
      <c r="K16" s="283">
        <v>2.7777777777777779E-3</v>
      </c>
      <c r="L16" s="283">
        <v>3.472222222222222E-3</v>
      </c>
      <c r="M16" s="283">
        <v>2.7777777777777779E-3</v>
      </c>
      <c r="N16" s="283">
        <v>5.5555555555555558E-3</v>
      </c>
      <c r="O16" s="283">
        <v>6.2499999999999995E-3</v>
      </c>
      <c r="P16" s="283">
        <v>3.472222222222222E-3</v>
      </c>
      <c r="Q16" s="283"/>
      <c r="R16" s="283"/>
      <c r="S16" s="283">
        <v>6.9444444444444441E-3</v>
      </c>
      <c r="T16" s="283">
        <v>6.9444444444444441E-3</v>
      </c>
      <c r="U16" s="283">
        <v>5.5555555555555558E-3</v>
      </c>
      <c r="V16" s="283">
        <v>3.472222222222222E-3</v>
      </c>
      <c r="W16" s="283">
        <v>4.8611111111111112E-3</v>
      </c>
      <c r="X16" s="283">
        <v>3.472222222222222E-3</v>
      </c>
      <c r="Y16" s="283">
        <v>3.472222222222222E-3</v>
      </c>
      <c r="Z16" s="283">
        <v>4.1666666666666666E-3</v>
      </c>
      <c r="AA16" s="283">
        <v>6.9444444444444441E-3</v>
      </c>
      <c r="AB16" s="283"/>
      <c r="AC16" s="13">
        <f>SUM(F16:AA16)</f>
        <v>9.5138888888888884E-2</v>
      </c>
    </row>
    <row r="17" spans="1:32" s="12" customFormat="1" ht="15.75" thickBot="1" x14ac:dyDescent="0.3">
      <c r="B17" s="275"/>
      <c r="C17" s="275"/>
      <c r="D17" s="200"/>
      <c r="E17" s="283"/>
      <c r="F17" s="283">
        <v>6.9444444444444441E-3</v>
      </c>
      <c r="G17" s="283">
        <v>5.5555555555555558E-3</v>
      </c>
      <c r="H17" s="283">
        <v>3.472222222222222E-3</v>
      </c>
      <c r="I17" s="283">
        <v>4.1666666666666666E-3</v>
      </c>
      <c r="J17" s="283">
        <v>4.8611111111111112E-3</v>
      </c>
      <c r="K17" s="283">
        <v>2.7777777777777779E-3</v>
      </c>
      <c r="L17" s="283">
        <v>3.472222222222222E-3</v>
      </c>
      <c r="M17" s="283">
        <v>3.472222222222222E-3</v>
      </c>
      <c r="N17" s="283">
        <v>6.9444444444444441E-3</v>
      </c>
      <c r="O17" s="283">
        <v>8.3333333333333332E-3</v>
      </c>
      <c r="P17" s="283">
        <v>3.472222222222222E-3</v>
      </c>
      <c r="Q17" s="283"/>
      <c r="R17" s="283"/>
      <c r="S17" s="283">
        <v>8.3333333333333332E-3</v>
      </c>
      <c r="T17" s="283">
        <v>6.9444444444444441E-3</v>
      </c>
      <c r="U17" s="283">
        <v>5.5555555555555558E-3</v>
      </c>
      <c r="V17" s="283">
        <v>3.472222222222222E-3</v>
      </c>
      <c r="W17" s="283">
        <v>4.8611111111111112E-3</v>
      </c>
      <c r="X17" s="283">
        <v>3.472222222222222E-3</v>
      </c>
      <c r="Y17" s="283">
        <v>3.472222222222222E-3</v>
      </c>
      <c r="Z17" s="283">
        <v>4.1666666666666666E-3</v>
      </c>
      <c r="AA17" s="283">
        <v>6.9444444444444441E-3</v>
      </c>
      <c r="AB17" s="283"/>
      <c r="AC17" s="13">
        <f>SUM(E17:AA17)</f>
        <v>0.10069444444444445</v>
      </c>
    </row>
    <row r="18" spans="1:32" ht="15.75" customHeight="1" thickBot="1" x14ac:dyDescent="0.3">
      <c r="B18" s="1574" t="s">
        <v>12</v>
      </c>
      <c r="C18" s="1575"/>
      <c r="D18" s="1574" t="s">
        <v>13</v>
      </c>
      <c r="E18" s="1575"/>
      <c r="F18" s="1575"/>
      <c r="G18" s="1575"/>
      <c r="H18" s="1575"/>
      <c r="I18" s="1575"/>
      <c r="J18" s="1575"/>
      <c r="K18" s="1575"/>
      <c r="L18" s="1575"/>
      <c r="M18" s="1575"/>
      <c r="N18" s="1575"/>
      <c r="O18" s="1575"/>
      <c r="P18" s="1575"/>
      <c r="Q18" s="1575"/>
      <c r="R18" s="1575"/>
      <c r="S18" s="1575"/>
      <c r="T18" s="1575"/>
      <c r="U18" s="1575"/>
      <c r="V18" s="1575"/>
      <c r="W18" s="1575"/>
      <c r="X18" s="1575"/>
      <c r="Y18" s="1576"/>
      <c r="Z18" s="1744" t="s">
        <v>14</v>
      </c>
      <c r="AA18" s="1745"/>
      <c r="AB18" s="405"/>
      <c r="AC18" s="1577" t="s">
        <v>24</v>
      </c>
      <c r="AD18" s="1577" t="s">
        <v>25</v>
      </c>
      <c r="AE18" s="1577" t="s">
        <v>26</v>
      </c>
      <c r="AF18" s="1577" t="s">
        <v>49</v>
      </c>
    </row>
    <row r="19" spans="1:32" ht="99.75" customHeight="1" thickBot="1" x14ac:dyDescent="0.3">
      <c r="B19" s="1582" t="s">
        <v>15</v>
      </c>
      <c r="C19" s="1583"/>
      <c r="D19" s="1671"/>
      <c r="E19" s="1070" t="s">
        <v>260</v>
      </c>
      <c r="F19" s="1071" t="s">
        <v>136</v>
      </c>
      <c r="G19" s="1071" t="s">
        <v>399</v>
      </c>
      <c r="H19" s="1072" t="s">
        <v>392</v>
      </c>
      <c r="I19" s="1072" t="s">
        <v>138</v>
      </c>
      <c r="J19" s="1072" t="s">
        <v>139</v>
      </c>
      <c r="K19" s="1072" t="s">
        <v>401</v>
      </c>
      <c r="L19" s="1072" t="s">
        <v>400</v>
      </c>
      <c r="M19" s="1071" t="s">
        <v>17</v>
      </c>
      <c r="N19" s="1073" t="s">
        <v>356</v>
      </c>
      <c r="O19" s="278" t="s">
        <v>57</v>
      </c>
      <c r="P19" s="1071" t="s">
        <v>21</v>
      </c>
      <c r="Q19" s="278" t="s">
        <v>355</v>
      </c>
      <c r="R19" s="278" t="s">
        <v>57</v>
      </c>
      <c r="S19" s="1073" t="s">
        <v>356</v>
      </c>
      <c r="T19" s="1071" t="s">
        <v>17</v>
      </c>
      <c r="U19" s="1072" t="s">
        <v>400</v>
      </c>
      <c r="V19" s="1072" t="s">
        <v>401</v>
      </c>
      <c r="W19" s="1072" t="s">
        <v>138</v>
      </c>
      <c r="X19" s="1072" t="s">
        <v>392</v>
      </c>
      <c r="Y19" s="1071" t="s">
        <v>399</v>
      </c>
      <c r="Z19" s="1071" t="s">
        <v>136</v>
      </c>
      <c r="AA19" s="1074" t="s">
        <v>260</v>
      </c>
      <c r="AB19" s="639" t="s">
        <v>315</v>
      </c>
      <c r="AC19" s="1578"/>
      <c r="AD19" s="1578"/>
      <c r="AE19" s="1578"/>
      <c r="AF19" s="1578"/>
    </row>
    <row r="20" spans="1:32" ht="29.25" customHeight="1" thickBot="1" x14ac:dyDescent="0.3">
      <c r="B20" s="1574" t="s">
        <v>28</v>
      </c>
      <c r="C20" s="1575"/>
      <c r="D20" s="1575"/>
      <c r="E20" s="385">
        <v>11</v>
      </c>
      <c r="F20" s="338">
        <v>5.82</v>
      </c>
      <c r="G20" s="338">
        <v>5.81</v>
      </c>
      <c r="H20" s="338">
        <v>3.21</v>
      </c>
      <c r="I20" s="338">
        <v>3.5</v>
      </c>
      <c r="J20" s="338">
        <v>2</v>
      </c>
      <c r="K20" s="338">
        <v>3.19</v>
      </c>
      <c r="L20" s="338">
        <v>0.7</v>
      </c>
      <c r="M20" s="338">
        <v>1.2</v>
      </c>
      <c r="N20" s="338">
        <v>2.5</v>
      </c>
      <c r="O20" s="338">
        <v>2</v>
      </c>
      <c r="P20" s="338">
        <v>3.5</v>
      </c>
      <c r="Q20" s="338">
        <v>4.5</v>
      </c>
      <c r="R20" s="338">
        <v>5.5</v>
      </c>
      <c r="S20" s="338">
        <v>6.5</v>
      </c>
      <c r="T20" s="338">
        <v>7.5</v>
      </c>
      <c r="U20" s="338">
        <v>11</v>
      </c>
      <c r="V20" s="338">
        <v>11</v>
      </c>
      <c r="W20" s="338">
        <v>11</v>
      </c>
      <c r="X20" s="338">
        <v>11</v>
      </c>
      <c r="Y20" s="338">
        <v>8.9597499999999997</v>
      </c>
      <c r="Z20" s="338">
        <v>9.4208970588235292</v>
      </c>
      <c r="AA20" s="386">
        <v>11</v>
      </c>
      <c r="AB20" s="638"/>
      <c r="AC20" s="1671"/>
      <c r="AD20" s="1578"/>
      <c r="AE20" s="1578"/>
      <c r="AF20" s="1578"/>
    </row>
    <row r="21" spans="1:32" ht="29.25" customHeight="1" thickBot="1" x14ac:dyDescent="0.3">
      <c r="B21" s="1580" t="s">
        <v>29</v>
      </c>
      <c r="C21" s="1620"/>
      <c r="D21" s="1620"/>
      <c r="E21" s="496">
        <f>+E20</f>
        <v>11</v>
      </c>
      <c r="F21" s="497">
        <f t="shared" ref="F21:Z21" si="0">+F20</f>
        <v>5.82</v>
      </c>
      <c r="G21" s="497">
        <f t="shared" si="0"/>
        <v>5.81</v>
      </c>
      <c r="H21" s="497">
        <f t="shared" si="0"/>
        <v>3.21</v>
      </c>
      <c r="I21" s="497">
        <f t="shared" si="0"/>
        <v>3.5</v>
      </c>
      <c r="J21" s="497">
        <f t="shared" si="0"/>
        <v>2</v>
      </c>
      <c r="K21" s="497">
        <f t="shared" si="0"/>
        <v>3.19</v>
      </c>
      <c r="L21" s="497">
        <f t="shared" si="0"/>
        <v>0.7</v>
      </c>
      <c r="M21" s="497">
        <f t="shared" si="0"/>
        <v>1.2</v>
      </c>
      <c r="N21" s="497">
        <f t="shared" si="0"/>
        <v>2.5</v>
      </c>
      <c r="O21" s="497">
        <f t="shared" si="0"/>
        <v>2</v>
      </c>
      <c r="P21" s="497">
        <f t="shared" si="0"/>
        <v>3.5</v>
      </c>
      <c r="Q21" s="497">
        <f t="shared" si="0"/>
        <v>4.5</v>
      </c>
      <c r="R21" s="497">
        <f t="shared" si="0"/>
        <v>5.5</v>
      </c>
      <c r="S21" s="497">
        <f t="shared" si="0"/>
        <v>6.5</v>
      </c>
      <c r="T21" s="497">
        <f t="shared" si="0"/>
        <v>7.5</v>
      </c>
      <c r="U21" s="497">
        <f t="shared" si="0"/>
        <v>11</v>
      </c>
      <c r="V21" s="497">
        <f t="shared" si="0"/>
        <v>11</v>
      </c>
      <c r="W21" s="497">
        <f t="shared" si="0"/>
        <v>11</v>
      </c>
      <c r="X21" s="497">
        <f t="shared" si="0"/>
        <v>11</v>
      </c>
      <c r="Y21" s="497">
        <f t="shared" si="0"/>
        <v>8.9597499999999997</v>
      </c>
      <c r="Z21" s="497">
        <f t="shared" si="0"/>
        <v>9.4208970588235292</v>
      </c>
      <c r="AA21" s="498">
        <v>11</v>
      </c>
      <c r="AB21" s="638"/>
      <c r="AC21" s="342">
        <v>76.930000000000007</v>
      </c>
      <c r="AD21" s="1578"/>
      <c r="AE21" s="1578"/>
      <c r="AF21" s="1578"/>
    </row>
    <row r="22" spans="1:32" ht="15.75" thickBot="1" x14ac:dyDescent="0.3">
      <c r="A22" s="54">
        <v>2.0833333333333332E-2</v>
      </c>
      <c r="B22" s="1606" t="s">
        <v>48</v>
      </c>
      <c r="C22" s="1619"/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  <c r="T22" s="1619"/>
      <c r="U22" s="1619"/>
      <c r="V22" s="1619"/>
      <c r="W22" s="1619"/>
      <c r="X22" s="1619"/>
      <c r="Y22" s="1619"/>
      <c r="Z22" s="1619"/>
      <c r="AA22" s="1619"/>
      <c r="AB22" s="1619"/>
      <c r="AC22" s="1619"/>
      <c r="AD22" s="1619"/>
      <c r="AE22" s="1619"/>
      <c r="AF22" s="1679"/>
    </row>
    <row r="23" spans="1:32" ht="15.75" x14ac:dyDescent="0.25">
      <c r="B23" s="1768" t="s">
        <v>30</v>
      </c>
      <c r="C23" s="991">
        <v>1</v>
      </c>
      <c r="D23" s="1108">
        <f>+E23-A22</f>
        <v>0.29166666666666669</v>
      </c>
      <c r="E23" s="1078">
        <v>0.3125</v>
      </c>
      <c r="F23" s="1120">
        <v>0.31944444444444442</v>
      </c>
      <c r="G23" s="1121">
        <v>0.3256944444444444</v>
      </c>
      <c r="H23" s="1120">
        <v>0.33124999999999993</v>
      </c>
      <c r="I23" s="1120">
        <v>0.33472222222222214</v>
      </c>
      <c r="J23" s="1120">
        <v>0.3388888888888888</v>
      </c>
      <c r="K23" s="1120">
        <v>0.34374999999999989</v>
      </c>
      <c r="L23" s="1120">
        <v>0.34652777777777766</v>
      </c>
      <c r="M23" s="1120">
        <v>0.34999999999999987</v>
      </c>
      <c r="N23" s="1120">
        <v>0.35347222222222208</v>
      </c>
      <c r="O23" s="1120">
        <v>0.3604166666666665</v>
      </c>
      <c r="P23" s="1120">
        <v>0.36874999999999986</v>
      </c>
      <c r="Q23" s="1120">
        <v>0.37222222222222207</v>
      </c>
      <c r="R23" s="1120">
        <v>0.38055555555555542</v>
      </c>
      <c r="S23" s="1120">
        <v>0.38749999999999984</v>
      </c>
      <c r="T23" s="1120">
        <v>0.39305555555555538</v>
      </c>
      <c r="U23" s="1120">
        <v>0.39652777777777759</v>
      </c>
      <c r="V23" s="1120">
        <v>0.40138888888888868</v>
      </c>
      <c r="W23" s="1120">
        <v>0.40486111111111089</v>
      </c>
      <c r="X23" s="1120">
        <v>0.4083333333333331</v>
      </c>
      <c r="Y23" s="1121">
        <v>0.41458333333333308</v>
      </c>
      <c r="Z23" s="1120">
        <v>0.41874999999999973</v>
      </c>
      <c r="AA23" s="1122">
        <v>0.42569444444444415</v>
      </c>
      <c r="AB23" s="1109"/>
      <c r="AC23" s="512">
        <f>+AC21</f>
        <v>76.930000000000007</v>
      </c>
      <c r="AD23" s="515">
        <f>+AA23-E23</f>
        <v>0.11319444444444415</v>
      </c>
      <c r="AE23" s="1110">
        <f>60*$I$31/(AD23*60*24)</f>
        <v>28.317791411043022</v>
      </c>
      <c r="AF23" s="1111"/>
    </row>
    <row r="24" spans="1:32" ht="15.75" x14ac:dyDescent="0.25">
      <c r="B24" s="1769"/>
      <c r="C24" s="529">
        <v>2</v>
      </c>
      <c r="D24" s="1112"/>
      <c r="E24" s="1081">
        <v>0.52083333333333337</v>
      </c>
      <c r="F24" s="1123">
        <v>0.52777777777777779</v>
      </c>
      <c r="G24" s="1124">
        <v>0.53402777777777777</v>
      </c>
      <c r="H24" s="1123">
        <v>0.5395833333333333</v>
      </c>
      <c r="I24" s="1123">
        <v>0.54305555555555551</v>
      </c>
      <c r="J24" s="1123">
        <v>0.54722222222222217</v>
      </c>
      <c r="K24" s="1123">
        <v>0.55208333333333326</v>
      </c>
      <c r="L24" s="1123">
        <v>0.55486111111111103</v>
      </c>
      <c r="M24" s="1123">
        <v>0.55833333333333324</v>
      </c>
      <c r="N24" s="1123">
        <v>0.56180555555555545</v>
      </c>
      <c r="O24" s="1123">
        <v>0.56874999999999987</v>
      </c>
      <c r="P24" s="1123">
        <v>0.57708333333333317</v>
      </c>
      <c r="Q24" s="1123">
        <v>0.58055555555555538</v>
      </c>
      <c r="R24" s="1123">
        <v>0.5888888888888888</v>
      </c>
      <c r="S24" s="1123">
        <v>0.59583333333333321</v>
      </c>
      <c r="T24" s="1123">
        <v>0.60138888888888875</v>
      </c>
      <c r="U24" s="1123">
        <v>0.60486111111111096</v>
      </c>
      <c r="V24" s="1123">
        <v>0.60972222222222205</v>
      </c>
      <c r="W24" s="1123">
        <v>0.61319444444444426</v>
      </c>
      <c r="X24" s="1123">
        <v>0.61666666666666647</v>
      </c>
      <c r="Y24" s="1124">
        <v>0.62291666666666645</v>
      </c>
      <c r="Z24" s="1123">
        <v>0.6270833333333331</v>
      </c>
      <c r="AA24" s="1125">
        <v>0.63402777777777752</v>
      </c>
      <c r="AB24" s="1113"/>
      <c r="AC24" s="518">
        <f>+AC21</f>
        <v>76.930000000000007</v>
      </c>
      <c r="AD24" s="521">
        <f t="shared" ref="AD24:AD25" si="1">+AA24-E24</f>
        <v>0.11319444444444415</v>
      </c>
      <c r="AE24" s="1114">
        <f>60*$I$31/(AD24*60*24)</f>
        <v>28.317791411043022</v>
      </c>
      <c r="AF24" s="521">
        <f>+E24-E23</f>
        <v>0.20833333333333337</v>
      </c>
    </row>
    <row r="25" spans="1:32" ht="16.5" thickBot="1" x14ac:dyDescent="0.3">
      <c r="B25" s="1770"/>
      <c r="C25" s="992">
        <v>3</v>
      </c>
      <c r="D25" s="1115"/>
      <c r="E25" s="1084">
        <v>0.72916666666666663</v>
      </c>
      <c r="F25" s="1126">
        <v>0.73611111111111105</v>
      </c>
      <c r="G25" s="1127">
        <v>0.74236111111111103</v>
      </c>
      <c r="H25" s="1126">
        <v>0.74791666666666656</v>
      </c>
      <c r="I25" s="1126">
        <v>0.75138888888888877</v>
      </c>
      <c r="J25" s="1126">
        <v>0.75555555555555542</v>
      </c>
      <c r="K25" s="1126">
        <v>0.76041666666666652</v>
      </c>
      <c r="L25" s="1126">
        <v>0.76319444444444429</v>
      </c>
      <c r="M25" s="1126">
        <v>0.7666666666666665</v>
      </c>
      <c r="N25" s="1126">
        <v>0.77013888888888871</v>
      </c>
      <c r="O25" s="1126">
        <v>0.77708333333333313</v>
      </c>
      <c r="P25" s="1126">
        <v>0.78541666666666643</v>
      </c>
      <c r="Q25" s="1126">
        <v>0.78888888888888864</v>
      </c>
      <c r="R25" s="1126">
        <v>0.79722222222222205</v>
      </c>
      <c r="S25" s="1126">
        <v>0.80416666666666647</v>
      </c>
      <c r="T25" s="1126">
        <v>0.80972222222222201</v>
      </c>
      <c r="U25" s="1126">
        <v>0.81319444444444422</v>
      </c>
      <c r="V25" s="1126">
        <v>0.81805555555555531</v>
      </c>
      <c r="W25" s="1126">
        <v>0.82152777777777752</v>
      </c>
      <c r="X25" s="1126">
        <v>0.82499999999999973</v>
      </c>
      <c r="Y25" s="1127">
        <v>0.83124999999999971</v>
      </c>
      <c r="Z25" s="1126">
        <v>0.83541666666666636</v>
      </c>
      <c r="AA25" s="1128">
        <v>0.84236111111111078</v>
      </c>
      <c r="AB25" s="1116"/>
      <c r="AC25" s="1117">
        <f>+AC21</f>
        <v>76.930000000000007</v>
      </c>
      <c r="AD25" s="1118">
        <f t="shared" si="1"/>
        <v>0.11319444444444415</v>
      </c>
      <c r="AE25" s="1119">
        <f>60*$I$31/(AD25*60*24)</f>
        <v>28.317791411043022</v>
      </c>
      <c r="AF25" s="1118">
        <f t="shared" ref="AF25" si="2">+E25-E24</f>
        <v>0.20833333333333326</v>
      </c>
    </row>
    <row r="26" spans="1:32" ht="15.75" x14ac:dyDescent="0.25">
      <c r="B26" s="54"/>
      <c r="E26" s="1107"/>
      <c r="F26" s="1107"/>
      <c r="G26" s="1107"/>
      <c r="H26" s="1107"/>
      <c r="I26" s="1107"/>
      <c r="J26" s="1107"/>
      <c r="K26" s="1107"/>
      <c r="L26" s="1107"/>
      <c r="M26" s="1107"/>
      <c r="N26" s="1107"/>
      <c r="O26" s="1107"/>
      <c r="P26" s="1107"/>
      <c r="Q26" s="1107"/>
      <c r="R26" s="1107"/>
      <c r="S26" s="1107"/>
      <c r="T26" s="1107"/>
      <c r="U26" s="1107"/>
      <c r="V26" s="1107"/>
      <c r="W26" s="1107"/>
      <c r="X26" s="1107"/>
      <c r="Y26" s="1107"/>
      <c r="Z26" s="1107"/>
      <c r="AA26" s="1107"/>
    </row>
    <row r="28" spans="1:32" x14ac:dyDescent="0.25">
      <c r="C28" s="21" t="s">
        <v>31</v>
      </c>
      <c r="D28" s="21"/>
      <c r="E28" s="22"/>
      <c r="F28" s="22"/>
      <c r="G28" s="23"/>
      <c r="H28" s="23"/>
      <c r="I28" s="24">
        <v>3</v>
      </c>
      <c r="J28" s="22"/>
    </row>
    <row r="29" spans="1:32" x14ac:dyDescent="0.25">
      <c r="C29" s="21" t="s">
        <v>32</v>
      </c>
      <c r="D29" s="21"/>
      <c r="E29" s="22"/>
      <c r="F29" s="22"/>
      <c r="G29" s="23"/>
      <c r="H29" s="23"/>
      <c r="I29" s="24">
        <v>0</v>
      </c>
      <c r="J29" s="22"/>
    </row>
    <row r="30" spans="1:32" x14ac:dyDescent="0.25">
      <c r="C30" s="21" t="s">
        <v>33</v>
      </c>
      <c r="D30" s="21"/>
      <c r="E30" s="22"/>
      <c r="F30" s="22"/>
      <c r="G30" s="23"/>
      <c r="H30" s="23"/>
      <c r="I30" s="24">
        <v>3</v>
      </c>
      <c r="J30" s="22"/>
    </row>
    <row r="31" spans="1:32" x14ac:dyDescent="0.25">
      <c r="C31" s="21" t="s">
        <v>34</v>
      </c>
      <c r="D31" s="21"/>
      <c r="E31" s="22"/>
      <c r="F31" s="22"/>
      <c r="G31" s="23"/>
      <c r="H31" s="23"/>
      <c r="I31" s="25">
        <f>+AC21</f>
        <v>76.930000000000007</v>
      </c>
      <c r="K31" s="22" t="s">
        <v>35</v>
      </c>
    </row>
    <row r="32" spans="1:32" x14ac:dyDescent="0.25">
      <c r="C32" s="26" t="s">
        <v>36</v>
      </c>
      <c r="D32" s="26"/>
      <c r="E32" s="27"/>
      <c r="F32" s="7"/>
      <c r="G32" s="7"/>
      <c r="H32" s="7"/>
      <c r="I32" s="25">
        <v>66</v>
      </c>
      <c r="K32" s="22" t="s">
        <v>35</v>
      </c>
    </row>
    <row r="33" spans="5:5" x14ac:dyDescent="0.25">
      <c r="E33" s="54"/>
    </row>
  </sheetData>
  <mergeCells count="13">
    <mergeCell ref="B21:D21"/>
    <mergeCell ref="B22:AF22"/>
    <mergeCell ref="B23:B25"/>
    <mergeCell ref="B14:AF14"/>
    <mergeCell ref="B18:C18"/>
    <mergeCell ref="D18:Y18"/>
    <mergeCell ref="Z18:AA18"/>
    <mergeCell ref="AC18:AC20"/>
    <mergeCell ref="AD18:AD21"/>
    <mergeCell ref="AE18:AE21"/>
    <mergeCell ref="AF18:AF21"/>
    <mergeCell ref="B19:D19"/>
    <mergeCell ref="B20:D2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3:V43"/>
  <sheetViews>
    <sheetView view="pageBreakPreview" topLeftCell="A21" zoomScale="80" zoomScaleNormal="80" zoomScaleSheetLayoutView="80" workbookViewId="0">
      <selection activeCell="E25" sqref="E25:Q36"/>
    </sheetView>
  </sheetViews>
  <sheetFormatPr baseColWidth="10" defaultRowHeight="15" x14ac:dyDescent="0.25"/>
  <cols>
    <col min="5" max="16" width="8.7109375" customWidth="1"/>
    <col min="17" max="18" width="10.85546875" customWidth="1"/>
    <col min="19" max="22" width="9" customWidth="1"/>
    <col min="23" max="23" width="11.42578125" customWidth="1"/>
  </cols>
  <sheetData>
    <row r="3" spans="2:22" x14ac:dyDescent="0.25">
      <c r="B3" s="149" t="s">
        <v>0</v>
      </c>
      <c r="C3" s="150"/>
      <c r="D3" s="150"/>
      <c r="E3" s="151"/>
      <c r="F3" s="151"/>
      <c r="G3" s="149" t="s">
        <v>1</v>
      </c>
      <c r="H3" s="151"/>
    </row>
    <row r="4" spans="2:22" x14ac:dyDescent="0.25">
      <c r="B4" s="152"/>
      <c r="C4" s="150"/>
      <c r="D4" s="150"/>
      <c r="E4" s="151"/>
      <c r="F4" s="151"/>
      <c r="G4" s="153"/>
      <c r="H4" s="151"/>
    </row>
    <row r="5" spans="2:22" x14ac:dyDescent="0.25">
      <c r="B5" s="154" t="s">
        <v>2</v>
      </c>
      <c r="C5" s="150"/>
      <c r="D5" s="150"/>
      <c r="E5" s="151"/>
      <c r="F5" s="151"/>
      <c r="G5" s="153">
        <v>200</v>
      </c>
      <c r="H5" s="151"/>
    </row>
    <row r="6" spans="2:22" x14ac:dyDescent="0.25">
      <c r="B6" s="150"/>
      <c r="C6" s="150"/>
      <c r="D6" s="150"/>
      <c r="E6" s="151"/>
      <c r="F6" s="151"/>
      <c r="G6" s="153"/>
      <c r="H6" s="151"/>
    </row>
    <row r="7" spans="2:22" x14ac:dyDescent="0.25">
      <c r="B7" s="150" t="s">
        <v>3</v>
      </c>
      <c r="C7" s="150"/>
      <c r="D7" s="150"/>
      <c r="E7" s="151"/>
      <c r="F7" s="151"/>
      <c r="G7" s="149" t="s">
        <v>403</v>
      </c>
      <c r="H7" s="151"/>
    </row>
    <row r="8" spans="2:22" x14ac:dyDescent="0.25">
      <c r="B8" s="150" t="s">
        <v>4</v>
      </c>
      <c r="C8" s="150"/>
      <c r="D8" s="150"/>
      <c r="E8" s="151"/>
      <c r="F8" s="151"/>
      <c r="G8" s="149" t="s">
        <v>143</v>
      </c>
      <c r="H8" s="151"/>
    </row>
    <row r="9" spans="2:22" x14ac:dyDescent="0.25">
      <c r="B9" s="150" t="s">
        <v>6</v>
      </c>
      <c r="C9" s="155"/>
      <c r="D9" s="155"/>
      <c r="E9" s="156"/>
      <c r="F9" s="151"/>
      <c r="G9" s="149">
        <v>250</v>
      </c>
      <c r="H9" s="151"/>
    </row>
    <row r="10" spans="2:22" x14ac:dyDescent="0.25">
      <c r="B10" s="150" t="s">
        <v>7</v>
      </c>
      <c r="C10" s="150"/>
      <c r="D10" s="150"/>
      <c r="E10" s="151"/>
      <c r="F10" s="151"/>
      <c r="G10" s="149" t="s">
        <v>144</v>
      </c>
      <c r="H10" s="151"/>
    </row>
    <row r="11" spans="2:22" x14ac:dyDescent="0.25">
      <c r="B11" s="150" t="s">
        <v>9</v>
      </c>
      <c r="C11" s="150"/>
      <c r="D11" s="150"/>
      <c r="E11" s="151"/>
      <c r="F11" s="151"/>
      <c r="G11" s="149">
        <v>250</v>
      </c>
      <c r="H11" s="151"/>
    </row>
    <row r="12" spans="2:22" x14ac:dyDescent="0.25">
      <c r="B12" s="150" t="s">
        <v>10</v>
      </c>
      <c r="C12" s="155"/>
      <c r="D12" s="155"/>
      <c r="E12" s="156"/>
      <c r="F12" s="156"/>
      <c r="G12" s="149" t="s">
        <v>11</v>
      </c>
      <c r="H12" s="151"/>
    </row>
    <row r="13" spans="2:22" ht="15.75" thickBot="1" x14ac:dyDescent="0.3"/>
    <row r="14" spans="2:22" ht="15" customHeight="1" x14ac:dyDescent="0.25">
      <c r="B14" s="1580" t="s">
        <v>273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66"/>
    </row>
    <row r="15" spans="2:22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8"/>
    </row>
    <row r="16" spans="2:22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8"/>
    </row>
    <row r="17" spans="2:22" ht="27.75" customHeight="1" thickBot="1" x14ac:dyDescent="0.3">
      <c r="B17" s="1669"/>
      <c r="C17" s="1670"/>
      <c r="D17" s="1670"/>
      <c r="E17" s="1670"/>
      <c r="F17" s="1670"/>
      <c r="G17" s="1670"/>
      <c r="H17" s="1670"/>
      <c r="I17" s="1670"/>
      <c r="J17" s="1670"/>
      <c r="K17" s="1670"/>
      <c r="L17" s="1670"/>
      <c r="M17" s="1670"/>
      <c r="N17" s="1670"/>
      <c r="O17" s="1670"/>
      <c r="P17" s="1670"/>
      <c r="Q17" s="1670"/>
      <c r="R17" s="1670"/>
      <c r="S17" s="1670"/>
      <c r="T17" s="1670"/>
      <c r="U17" s="1670"/>
      <c r="V17" s="1671"/>
    </row>
    <row r="18" spans="2:22" s="12" customFormat="1" x14ac:dyDescent="0.25">
      <c r="B18" s="332"/>
      <c r="C18" s="332"/>
      <c r="D18" s="332"/>
      <c r="E18" s="332"/>
      <c r="F18" s="429">
        <v>4.8611111111111112E-2</v>
      </c>
      <c r="G18" s="332"/>
      <c r="H18" s="332"/>
      <c r="I18" s="332"/>
      <c r="J18" s="332"/>
      <c r="K18" s="332"/>
      <c r="L18" s="332"/>
      <c r="M18" s="332"/>
      <c r="N18" s="332"/>
      <c r="O18" s="276"/>
      <c r="P18" s="276"/>
      <c r="Q18" s="275"/>
      <c r="R18" s="275"/>
    </row>
    <row r="19" spans="2:22" s="12" customFormat="1" ht="15.75" thickBot="1" x14ac:dyDescent="0.3">
      <c r="B19" s="275"/>
      <c r="C19" s="275"/>
      <c r="D19" s="275"/>
      <c r="E19" s="276"/>
      <c r="F19" s="200">
        <v>5.5555555555555558E-3</v>
      </c>
      <c r="G19" s="200">
        <v>1.0416666666666666E-2</v>
      </c>
      <c r="H19" s="200">
        <v>6.9444444444444441E-3</v>
      </c>
      <c r="I19" s="200">
        <v>1.3888888888888888E-2</v>
      </c>
      <c r="J19" s="200">
        <v>6.9444444444444441E-3</v>
      </c>
      <c r="K19" s="200">
        <v>9.7222222222222224E-3</v>
      </c>
      <c r="L19" s="200">
        <v>6.9444444444444441E-3</v>
      </c>
      <c r="M19" s="200">
        <v>5.5555555555555558E-3</v>
      </c>
      <c r="N19" s="200">
        <v>5.5555555555555558E-3</v>
      </c>
      <c r="O19" s="200">
        <v>5.5555555555555558E-3</v>
      </c>
      <c r="P19" s="200">
        <v>1.7361111111111112E-2</v>
      </c>
      <c r="Q19" s="200">
        <v>5.5555555555555558E-3</v>
      </c>
      <c r="R19" s="200"/>
    </row>
    <row r="20" spans="2:22" s="1" customFormat="1" ht="15" customHeight="1" thickBot="1" x14ac:dyDescent="0.3">
      <c r="B20" s="1574" t="s">
        <v>12</v>
      </c>
      <c r="C20" s="1575"/>
      <c r="D20" s="1586"/>
      <c r="E20" s="1587"/>
      <c r="F20" s="1574" t="s">
        <v>13</v>
      </c>
      <c r="G20" s="1575"/>
      <c r="H20" s="1575"/>
      <c r="I20" s="1575"/>
      <c r="J20" s="1575"/>
      <c r="K20" s="1575"/>
      <c r="L20" s="1575"/>
      <c r="M20" s="1575"/>
      <c r="N20" s="1575"/>
      <c r="O20" s="1575"/>
      <c r="P20" s="1576"/>
      <c r="Q20" s="1574" t="s">
        <v>14</v>
      </c>
      <c r="R20" s="1575"/>
      <c r="S20" s="1576"/>
      <c r="T20" s="1580" t="s">
        <v>25</v>
      </c>
      <c r="U20" s="1577" t="s">
        <v>26</v>
      </c>
      <c r="V20" s="1577" t="s">
        <v>49</v>
      </c>
    </row>
    <row r="21" spans="2:22" s="1" customFormat="1" ht="70.5" customHeight="1" thickBot="1" x14ac:dyDescent="0.3">
      <c r="B21" s="1574" t="s">
        <v>56</v>
      </c>
      <c r="C21" s="1575"/>
      <c r="D21" s="1576"/>
      <c r="E21" s="266" t="s">
        <v>59</v>
      </c>
      <c r="F21" s="476" t="s">
        <v>145</v>
      </c>
      <c r="G21" s="476" t="s">
        <v>146</v>
      </c>
      <c r="H21" s="476" t="s">
        <v>147</v>
      </c>
      <c r="I21" s="476" t="s">
        <v>148</v>
      </c>
      <c r="J21" s="476" t="s">
        <v>149</v>
      </c>
      <c r="K21" s="476" t="s">
        <v>150</v>
      </c>
      <c r="L21" s="476" t="s">
        <v>151</v>
      </c>
      <c r="M21" s="476" t="s">
        <v>152</v>
      </c>
      <c r="N21" s="476" t="s">
        <v>153</v>
      </c>
      <c r="O21" s="476" t="s">
        <v>154</v>
      </c>
      <c r="P21" s="476" t="s">
        <v>155</v>
      </c>
      <c r="Q21" s="1139" t="s">
        <v>156</v>
      </c>
      <c r="R21" s="266"/>
      <c r="S21" s="1191" t="s">
        <v>24</v>
      </c>
      <c r="T21" s="1581"/>
      <c r="U21" s="1578"/>
      <c r="V21" s="1578"/>
    </row>
    <row r="22" spans="2:22" s="1" customFormat="1" ht="23.25" hidden="1" customHeight="1" thickBot="1" x14ac:dyDescent="0.3">
      <c r="B22" s="1574" t="s">
        <v>28</v>
      </c>
      <c r="C22" s="1575"/>
      <c r="D22" s="1140"/>
      <c r="E22" s="385">
        <v>0</v>
      </c>
      <c r="F22" s="362">
        <v>2.4</v>
      </c>
      <c r="G22" s="338">
        <v>2.2400000000000002</v>
      </c>
      <c r="H22" s="338">
        <v>3.17</v>
      </c>
      <c r="I22" s="338">
        <v>2</v>
      </c>
      <c r="J22" s="338">
        <v>3.25</v>
      </c>
      <c r="K22" s="338">
        <v>5</v>
      </c>
      <c r="L22" s="338">
        <v>4</v>
      </c>
      <c r="M22" s="338">
        <v>2</v>
      </c>
      <c r="N22" s="338">
        <v>1.7</v>
      </c>
      <c r="O22" s="338">
        <v>5.7</v>
      </c>
      <c r="P22" s="338">
        <v>3</v>
      </c>
      <c r="Q22" s="338">
        <v>3.25</v>
      </c>
      <c r="R22" s="637"/>
      <c r="S22" s="1192"/>
      <c r="T22" s="1581"/>
      <c r="U22" s="1578"/>
      <c r="V22" s="1578"/>
    </row>
    <row r="23" spans="2:22" s="1" customFormat="1" ht="23.25" hidden="1" customHeight="1" thickBot="1" x14ac:dyDescent="0.3">
      <c r="B23" s="1580" t="s">
        <v>29</v>
      </c>
      <c r="C23" s="1620"/>
      <c r="D23" s="1141"/>
      <c r="E23" s="163">
        <f>+E22</f>
        <v>0</v>
      </c>
      <c r="F23" s="164">
        <f t="shared" ref="F23:Q23" si="0">+F22+E23</f>
        <v>2.4</v>
      </c>
      <c r="G23" s="164">
        <f t="shared" si="0"/>
        <v>4.6400000000000006</v>
      </c>
      <c r="H23" s="164">
        <f t="shared" si="0"/>
        <v>7.8100000000000005</v>
      </c>
      <c r="I23" s="164">
        <f t="shared" si="0"/>
        <v>9.81</v>
      </c>
      <c r="J23" s="164">
        <f t="shared" si="0"/>
        <v>13.06</v>
      </c>
      <c r="K23" s="164">
        <f t="shared" si="0"/>
        <v>18.060000000000002</v>
      </c>
      <c r="L23" s="164">
        <f t="shared" si="0"/>
        <v>22.060000000000002</v>
      </c>
      <c r="M23" s="164">
        <f t="shared" si="0"/>
        <v>24.060000000000002</v>
      </c>
      <c r="N23" s="164">
        <f t="shared" si="0"/>
        <v>25.76</v>
      </c>
      <c r="O23" s="164">
        <f t="shared" si="0"/>
        <v>31.46</v>
      </c>
      <c r="P23" s="164">
        <f t="shared" si="0"/>
        <v>34.46</v>
      </c>
      <c r="Q23" s="164">
        <f t="shared" si="0"/>
        <v>37.71</v>
      </c>
      <c r="R23" s="1190"/>
      <c r="S23" s="342">
        <v>56.12</v>
      </c>
      <c r="T23" s="1581"/>
      <c r="U23" s="1578"/>
      <c r="V23" s="1578"/>
    </row>
    <row r="24" spans="2:22" ht="15.75" thickBot="1" x14ac:dyDescent="0.3">
      <c r="B24" s="1606" t="s">
        <v>48</v>
      </c>
      <c r="C24" s="1619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08"/>
      <c r="S24" s="1607"/>
      <c r="T24" s="1607"/>
      <c r="U24" s="1607"/>
      <c r="V24" s="1609"/>
    </row>
    <row r="25" spans="2:22" x14ac:dyDescent="0.25">
      <c r="B25" s="1717" t="s">
        <v>30</v>
      </c>
      <c r="C25" s="367">
        <v>1</v>
      </c>
      <c r="D25" s="1162"/>
      <c r="E25" s="1452">
        <v>0.20833333333333334</v>
      </c>
      <c r="F25" s="1453">
        <v>0.21458333333333338</v>
      </c>
      <c r="G25" s="1453">
        <v>0.22500000000000006</v>
      </c>
      <c r="H25" s="1453">
        <v>0.23125000000000004</v>
      </c>
      <c r="I25" s="1453">
        <v>0.2479166666666667</v>
      </c>
      <c r="J25" s="1453">
        <v>0.25625000000000009</v>
      </c>
      <c r="K25" s="1453">
        <v>0.26805555555555566</v>
      </c>
      <c r="L25" s="1453">
        <v>0.27708333333333335</v>
      </c>
      <c r="M25" s="1453">
        <v>0.28263888888888899</v>
      </c>
      <c r="N25" s="1453">
        <v>0.28680555555555565</v>
      </c>
      <c r="O25" s="1453">
        <v>0.29305555555555562</v>
      </c>
      <c r="P25" s="1453">
        <v>0.30833333333333335</v>
      </c>
      <c r="Q25" s="1454">
        <v>0.3131944444444445</v>
      </c>
      <c r="R25" s="1158"/>
      <c r="S25" s="167">
        <f>+S23</f>
        <v>56.12</v>
      </c>
      <c r="T25" s="168">
        <f>+Q25-E25</f>
        <v>0.10486111111111115</v>
      </c>
      <c r="U25" s="169">
        <f t="shared" ref="U25:U36" si="1">60*$J$42/(T25*60*24)</f>
        <v>26.89271523178807</v>
      </c>
      <c r="V25" s="34"/>
    </row>
    <row r="26" spans="2:22" x14ac:dyDescent="0.25">
      <c r="B26" s="1718"/>
      <c r="C26" s="368">
        <v>2</v>
      </c>
      <c r="D26" s="1163"/>
      <c r="E26" s="1455">
        <v>0.27430555555555558</v>
      </c>
      <c r="F26" s="1456">
        <v>0.28055555555555561</v>
      </c>
      <c r="G26" s="1456">
        <v>0.2909722222222223</v>
      </c>
      <c r="H26" s="1456">
        <v>0.29722222222222228</v>
      </c>
      <c r="I26" s="1456">
        <v>0.31388888888888894</v>
      </c>
      <c r="J26" s="1456">
        <v>0.3222222222222223</v>
      </c>
      <c r="K26" s="1456">
        <v>0.33402777777777787</v>
      </c>
      <c r="L26" s="1456">
        <v>0.34305555555555556</v>
      </c>
      <c r="M26" s="1456">
        <v>0.3486111111111112</v>
      </c>
      <c r="N26" s="1456">
        <v>0.35277777777777786</v>
      </c>
      <c r="O26" s="1456">
        <v>0.35902777777777783</v>
      </c>
      <c r="P26" s="1456">
        <v>0.37430555555555556</v>
      </c>
      <c r="Q26" s="1457">
        <v>0.37916666666666671</v>
      </c>
      <c r="R26" s="1159"/>
      <c r="S26" s="170">
        <f>+S23</f>
        <v>56.12</v>
      </c>
      <c r="T26" s="171">
        <f t="shared" ref="T26:T36" si="2">+Q26-E26</f>
        <v>0.10486111111111113</v>
      </c>
      <c r="U26" s="172">
        <f t="shared" si="1"/>
        <v>26.892715231788074</v>
      </c>
      <c r="V26" s="38">
        <f>+E26-E25</f>
        <v>6.5972222222222238E-2</v>
      </c>
    </row>
    <row r="27" spans="2:22" x14ac:dyDescent="0.25">
      <c r="B27" s="1718"/>
      <c r="C27" s="368">
        <v>3</v>
      </c>
      <c r="D27" s="1163"/>
      <c r="E27" s="1455">
        <v>0.34027777777777779</v>
      </c>
      <c r="F27" s="1456">
        <v>0.34652777777777782</v>
      </c>
      <c r="G27" s="1456">
        <v>0.35694444444444451</v>
      </c>
      <c r="H27" s="1456">
        <v>0.36319444444444449</v>
      </c>
      <c r="I27" s="1456">
        <v>0.37986111111111115</v>
      </c>
      <c r="J27" s="1456">
        <v>0.38819444444444451</v>
      </c>
      <c r="K27" s="1456">
        <v>0.40000000000000008</v>
      </c>
      <c r="L27" s="1456">
        <v>0.40902777777777777</v>
      </c>
      <c r="M27" s="1456">
        <v>0.41458333333333341</v>
      </c>
      <c r="N27" s="1456">
        <v>0.41875000000000007</v>
      </c>
      <c r="O27" s="1456">
        <v>0.42500000000000004</v>
      </c>
      <c r="P27" s="1456">
        <v>0.44027777777777777</v>
      </c>
      <c r="Q27" s="1457">
        <v>0.44513888888888892</v>
      </c>
      <c r="R27" s="1159"/>
      <c r="S27" s="170">
        <f>+S26</f>
        <v>56.12</v>
      </c>
      <c r="T27" s="171">
        <f t="shared" si="2"/>
        <v>0.10486111111111113</v>
      </c>
      <c r="U27" s="172">
        <f t="shared" si="1"/>
        <v>26.892715231788074</v>
      </c>
      <c r="V27" s="38">
        <f t="shared" ref="V27:V36" si="3">+E27-E26</f>
        <v>6.597222222222221E-2</v>
      </c>
    </row>
    <row r="28" spans="2:22" x14ac:dyDescent="0.25">
      <c r="B28" s="1718"/>
      <c r="C28" s="368">
        <v>4</v>
      </c>
      <c r="D28" s="1163"/>
      <c r="E28" s="1455">
        <v>0.40625</v>
      </c>
      <c r="F28" s="1456">
        <v>0.41250000000000003</v>
      </c>
      <c r="G28" s="1456">
        <v>0.42291666666666672</v>
      </c>
      <c r="H28" s="1456">
        <v>0.4291666666666667</v>
      </c>
      <c r="I28" s="1456">
        <v>0.44583333333333336</v>
      </c>
      <c r="J28" s="1456">
        <v>0.45416666666666672</v>
      </c>
      <c r="K28" s="1456">
        <v>0.46597222222222229</v>
      </c>
      <c r="L28" s="1456">
        <v>0.47499999999999998</v>
      </c>
      <c r="M28" s="1456">
        <v>0.48055555555555562</v>
      </c>
      <c r="N28" s="1456">
        <v>0.48472222222222228</v>
      </c>
      <c r="O28" s="1456">
        <v>0.49097222222222225</v>
      </c>
      <c r="P28" s="1456">
        <v>0.50624999999999998</v>
      </c>
      <c r="Q28" s="1457">
        <v>0.51111111111111107</v>
      </c>
      <c r="R28" s="1159"/>
      <c r="S28" s="170">
        <f t="shared" ref="S28:S36" si="4">+S25</f>
        <v>56.12</v>
      </c>
      <c r="T28" s="171">
        <f t="shared" si="2"/>
        <v>0.10486111111111107</v>
      </c>
      <c r="U28" s="172">
        <f t="shared" si="1"/>
        <v>26.892715231788092</v>
      </c>
      <c r="V28" s="38">
        <f t="shared" si="3"/>
        <v>6.597222222222221E-2</v>
      </c>
    </row>
    <row r="29" spans="2:22" x14ac:dyDescent="0.25">
      <c r="B29" s="1718"/>
      <c r="C29" s="368">
        <v>5</v>
      </c>
      <c r="D29" s="1163"/>
      <c r="E29" s="1455">
        <v>0.47222222222222221</v>
      </c>
      <c r="F29" s="1456">
        <v>0.47847222222222224</v>
      </c>
      <c r="G29" s="1456">
        <v>0.48888888888888893</v>
      </c>
      <c r="H29" s="1456">
        <v>0.49513888888888891</v>
      </c>
      <c r="I29" s="1456">
        <v>0.51180555555555562</v>
      </c>
      <c r="J29" s="1456">
        <v>0.52013888888888893</v>
      </c>
      <c r="K29" s="1456">
        <v>0.53194444444444455</v>
      </c>
      <c r="L29" s="1456">
        <v>0.54097222222222219</v>
      </c>
      <c r="M29" s="1456">
        <v>0.54652777777777783</v>
      </c>
      <c r="N29" s="1456">
        <v>0.55069444444444449</v>
      </c>
      <c r="O29" s="1456">
        <v>0.55694444444444446</v>
      </c>
      <c r="P29" s="1456">
        <v>0.57222222222222219</v>
      </c>
      <c r="Q29" s="1457">
        <v>0.57708333333333339</v>
      </c>
      <c r="R29" s="1159"/>
      <c r="S29" s="170">
        <f t="shared" si="4"/>
        <v>56.12</v>
      </c>
      <c r="T29" s="171">
        <f t="shared" si="2"/>
        <v>0.10486111111111118</v>
      </c>
      <c r="U29" s="172">
        <f t="shared" si="1"/>
        <v>26.89271523178806</v>
      </c>
      <c r="V29" s="38">
        <f t="shared" si="3"/>
        <v>6.597222222222221E-2</v>
      </c>
    </row>
    <row r="30" spans="2:22" x14ac:dyDescent="0.25">
      <c r="B30" s="1718"/>
      <c r="C30" s="368">
        <v>6</v>
      </c>
      <c r="D30" s="1163"/>
      <c r="E30" s="1455">
        <v>0.53819444444444442</v>
      </c>
      <c r="F30" s="1456">
        <v>0.54444444444444451</v>
      </c>
      <c r="G30" s="1456">
        <v>0.55486111111111125</v>
      </c>
      <c r="H30" s="1456">
        <v>0.56111111111111123</v>
      </c>
      <c r="I30" s="1456">
        <v>0.57777777777777795</v>
      </c>
      <c r="J30" s="1456">
        <v>0.58611111111111125</v>
      </c>
      <c r="K30" s="1456">
        <v>0.59791666666666687</v>
      </c>
      <c r="L30" s="1456">
        <v>0.60694444444444451</v>
      </c>
      <c r="M30" s="1456">
        <v>0.61250000000000016</v>
      </c>
      <c r="N30" s="1456">
        <v>0.61666666666666681</v>
      </c>
      <c r="O30" s="1456">
        <v>0.62291666666666679</v>
      </c>
      <c r="P30" s="1456">
        <v>0.63819444444444451</v>
      </c>
      <c r="Q30" s="1457">
        <v>0.64305555555555571</v>
      </c>
      <c r="R30" s="1159"/>
      <c r="S30" s="170">
        <f t="shared" si="4"/>
        <v>56.12</v>
      </c>
      <c r="T30" s="171">
        <f t="shared" si="2"/>
        <v>0.10486111111111129</v>
      </c>
      <c r="U30" s="172">
        <f t="shared" si="1"/>
        <v>26.892715231788035</v>
      </c>
      <c r="V30" s="38">
        <f t="shared" si="3"/>
        <v>6.597222222222221E-2</v>
      </c>
    </row>
    <row r="31" spans="2:22" x14ac:dyDescent="0.25">
      <c r="B31" s="1718"/>
      <c r="C31" s="368">
        <v>7</v>
      </c>
      <c r="D31" s="1163"/>
      <c r="E31" s="1455">
        <v>0.60416666666666663</v>
      </c>
      <c r="F31" s="1456">
        <v>0.61041666666666661</v>
      </c>
      <c r="G31" s="1456">
        <v>0.62083333333333335</v>
      </c>
      <c r="H31" s="1456">
        <v>0.62708333333333333</v>
      </c>
      <c r="I31" s="1456">
        <v>0.64375000000000004</v>
      </c>
      <c r="J31" s="1456">
        <v>0.65208333333333335</v>
      </c>
      <c r="K31" s="1456">
        <v>0.66388888888888897</v>
      </c>
      <c r="L31" s="1456">
        <v>0.67291666666666661</v>
      </c>
      <c r="M31" s="1456">
        <v>0.67847222222222225</v>
      </c>
      <c r="N31" s="1456">
        <v>0.68263888888888891</v>
      </c>
      <c r="O31" s="1456">
        <v>0.68888888888888888</v>
      </c>
      <c r="P31" s="1456">
        <v>0.70416666666666661</v>
      </c>
      <c r="Q31" s="1457">
        <v>0.70902777777777781</v>
      </c>
      <c r="R31" s="1159"/>
      <c r="S31" s="170">
        <f t="shared" si="4"/>
        <v>56.12</v>
      </c>
      <c r="T31" s="171">
        <f t="shared" si="2"/>
        <v>0.10486111111111118</v>
      </c>
      <c r="U31" s="172">
        <f t="shared" si="1"/>
        <v>26.89271523178806</v>
      </c>
      <c r="V31" s="38">
        <f t="shared" si="3"/>
        <v>6.597222222222221E-2</v>
      </c>
    </row>
    <row r="32" spans="2:22" x14ac:dyDescent="0.25">
      <c r="B32" s="1718"/>
      <c r="C32" s="368">
        <v>8</v>
      </c>
      <c r="D32" s="1163"/>
      <c r="E32" s="1455">
        <v>0.67013888888888884</v>
      </c>
      <c r="F32" s="1456">
        <v>0.67638888888888893</v>
      </c>
      <c r="G32" s="1456">
        <v>0.68680555555555567</v>
      </c>
      <c r="H32" s="1456">
        <v>0.69305555555555565</v>
      </c>
      <c r="I32" s="1456">
        <v>0.70972222222222237</v>
      </c>
      <c r="J32" s="1456">
        <v>0.71805555555555567</v>
      </c>
      <c r="K32" s="1456">
        <v>0.72986111111111129</v>
      </c>
      <c r="L32" s="1456">
        <v>0.73888888888888893</v>
      </c>
      <c r="M32" s="1456">
        <v>0.74444444444444458</v>
      </c>
      <c r="N32" s="1456">
        <v>0.74861111111111123</v>
      </c>
      <c r="O32" s="1456">
        <v>0.7548611111111112</v>
      </c>
      <c r="P32" s="1456">
        <v>0.77013888888888893</v>
      </c>
      <c r="Q32" s="1457">
        <v>0.77500000000000013</v>
      </c>
      <c r="R32" s="1159"/>
      <c r="S32" s="170">
        <f t="shared" si="4"/>
        <v>56.12</v>
      </c>
      <c r="T32" s="171">
        <f t="shared" si="2"/>
        <v>0.10486111111111129</v>
      </c>
      <c r="U32" s="172">
        <f t="shared" si="1"/>
        <v>26.892715231788035</v>
      </c>
      <c r="V32" s="38">
        <f t="shared" si="3"/>
        <v>6.597222222222221E-2</v>
      </c>
    </row>
    <row r="33" spans="2:22" x14ac:dyDescent="0.25">
      <c r="B33" s="1718"/>
      <c r="C33" s="368">
        <v>9</v>
      </c>
      <c r="D33" s="1163"/>
      <c r="E33" s="1455">
        <v>0.73611111111111105</v>
      </c>
      <c r="F33" s="1456">
        <v>0.74236111111111103</v>
      </c>
      <c r="G33" s="1456">
        <v>0.75277777777777777</v>
      </c>
      <c r="H33" s="1456">
        <v>0.75902777777777775</v>
      </c>
      <c r="I33" s="1456">
        <v>0.77569444444444446</v>
      </c>
      <c r="J33" s="1456">
        <v>0.78402777777777777</v>
      </c>
      <c r="K33" s="1456">
        <v>0.79583333333333339</v>
      </c>
      <c r="L33" s="1456">
        <v>0.80486111111111103</v>
      </c>
      <c r="M33" s="1456">
        <v>0.81041666666666667</v>
      </c>
      <c r="N33" s="1456">
        <v>0.81458333333333333</v>
      </c>
      <c r="O33" s="1456">
        <v>0.8208333333333333</v>
      </c>
      <c r="P33" s="1456">
        <v>0.83611111111111103</v>
      </c>
      <c r="Q33" s="1457">
        <v>0.84097222222222223</v>
      </c>
      <c r="R33" s="1159"/>
      <c r="S33" s="170">
        <f t="shared" si="4"/>
        <v>56.12</v>
      </c>
      <c r="T33" s="171">
        <f t="shared" si="2"/>
        <v>0.10486111111111118</v>
      </c>
      <c r="U33" s="172">
        <f t="shared" si="1"/>
        <v>26.89271523178806</v>
      </c>
      <c r="V33" s="38">
        <f t="shared" si="3"/>
        <v>6.597222222222221E-2</v>
      </c>
    </row>
    <row r="34" spans="2:22" x14ac:dyDescent="0.25">
      <c r="B34" s="1718"/>
      <c r="C34" s="368">
        <v>10</v>
      </c>
      <c r="D34" s="1163"/>
      <c r="E34" s="1455">
        <v>0.80208333333333326</v>
      </c>
      <c r="F34" s="1456">
        <v>0.80833333333333335</v>
      </c>
      <c r="G34" s="1456">
        <v>0.81875000000000009</v>
      </c>
      <c r="H34" s="1456">
        <v>0.82500000000000007</v>
      </c>
      <c r="I34" s="1456">
        <v>0.84166666666666679</v>
      </c>
      <c r="J34" s="1456">
        <v>0.85000000000000009</v>
      </c>
      <c r="K34" s="1456">
        <v>0.86180555555555571</v>
      </c>
      <c r="L34" s="1456">
        <v>0.87083333333333335</v>
      </c>
      <c r="M34" s="1456">
        <v>0.87638888888888899</v>
      </c>
      <c r="N34" s="1456">
        <v>0.88055555555555565</v>
      </c>
      <c r="O34" s="1456">
        <v>0.88680555555555562</v>
      </c>
      <c r="P34" s="1456">
        <v>0.90208333333333335</v>
      </c>
      <c r="Q34" s="1457">
        <v>0.90694444444444455</v>
      </c>
      <c r="R34" s="1159"/>
      <c r="S34" s="170">
        <f t="shared" si="4"/>
        <v>56.12</v>
      </c>
      <c r="T34" s="171">
        <f t="shared" si="2"/>
        <v>0.10486111111111129</v>
      </c>
      <c r="U34" s="172">
        <f t="shared" si="1"/>
        <v>26.892715231788035</v>
      </c>
      <c r="V34" s="38">
        <f t="shared" si="3"/>
        <v>6.597222222222221E-2</v>
      </c>
    </row>
    <row r="35" spans="2:22" ht="15.75" thickBot="1" x14ac:dyDescent="0.3">
      <c r="B35" s="1718"/>
      <c r="C35" s="369">
        <v>11</v>
      </c>
      <c r="D35" s="1164"/>
      <c r="E35" s="1458">
        <v>0.86805555555555547</v>
      </c>
      <c r="F35" s="1459">
        <v>0.87430555555555545</v>
      </c>
      <c r="G35" s="1459">
        <v>0.88472222222222219</v>
      </c>
      <c r="H35" s="1459">
        <v>0.89097222222222217</v>
      </c>
      <c r="I35" s="1459">
        <v>0.90763888888888888</v>
      </c>
      <c r="J35" s="1459">
        <v>0.91597222222222219</v>
      </c>
      <c r="K35" s="1459">
        <v>0.92777777777777781</v>
      </c>
      <c r="L35" s="1459">
        <v>0.93680555555555545</v>
      </c>
      <c r="M35" s="1459">
        <v>0.94236111111111109</v>
      </c>
      <c r="N35" s="1459">
        <v>0.94652777777777775</v>
      </c>
      <c r="O35" s="1459">
        <v>0.95277777777777772</v>
      </c>
      <c r="P35" s="1459">
        <v>0.96805555555555545</v>
      </c>
      <c r="Q35" s="1460">
        <v>0.97291666666666665</v>
      </c>
      <c r="R35" s="1160"/>
      <c r="S35" s="175">
        <f t="shared" si="4"/>
        <v>56.12</v>
      </c>
      <c r="T35" s="176">
        <f t="shared" si="2"/>
        <v>0.10486111111111118</v>
      </c>
      <c r="U35" s="177">
        <f t="shared" si="1"/>
        <v>26.89271523178806</v>
      </c>
      <c r="V35" s="42">
        <f t="shared" si="3"/>
        <v>6.597222222222221E-2</v>
      </c>
    </row>
    <row r="36" spans="2:22" ht="15.75" thickBot="1" x14ac:dyDescent="0.3">
      <c r="B36" s="1719"/>
      <c r="C36" s="780">
        <v>12</v>
      </c>
      <c r="D36" s="1207"/>
      <c r="E36" s="1461">
        <v>0.93402777777777768</v>
      </c>
      <c r="F36" s="1462">
        <v>0.94027777777777777</v>
      </c>
      <c r="G36" s="1462">
        <v>0.95069444444444451</v>
      </c>
      <c r="H36" s="1462">
        <v>0.95694444444444449</v>
      </c>
      <c r="I36" s="1462">
        <v>0.9736111111111112</v>
      </c>
      <c r="J36" s="1462">
        <v>0.98194444444444451</v>
      </c>
      <c r="K36" s="1462">
        <v>0.99375000000000013</v>
      </c>
      <c r="L36" s="1462">
        <v>1.0027777777777778</v>
      </c>
      <c r="M36" s="1462">
        <v>1.0083333333333333</v>
      </c>
      <c r="N36" s="1462">
        <v>1.0125</v>
      </c>
      <c r="O36" s="1462">
        <v>1.0187499999999998</v>
      </c>
      <c r="P36" s="1462">
        <v>1.0340277777777775</v>
      </c>
      <c r="Q36" s="1463">
        <v>1.0388888888888888</v>
      </c>
      <c r="R36" s="1208"/>
      <c r="S36" s="394">
        <f t="shared" si="4"/>
        <v>56.12</v>
      </c>
      <c r="T36" s="453">
        <f t="shared" si="2"/>
        <v>0.10486111111111107</v>
      </c>
      <c r="U36" s="357">
        <f t="shared" si="1"/>
        <v>26.892715231788092</v>
      </c>
      <c r="V36" s="300">
        <f t="shared" si="3"/>
        <v>6.597222222222221E-2</v>
      </c>
    </row>
    <row r="37" spans="2:22" s="12" customFormat="1" x14ac:dyDescent="0.25">
      <c r="F37" s="200">
        <v>5.5555555555555558E-3</v>
      </c>
      <c r="G37" s="200">
        <v>8.3333333333333332E-3</v>
      </c>
      <c r="H37" s="200">
        <v>5.5555555555555558E-3</v>
      </c>
      <c r="I37" s="200">
        <v>1.1805555555555555E-2</v>
      </c>
      <c r="J37" s="200">
        <v>6.9444444444444441E-3</v>
      </c>
      <c r="K37" s="200">
        <v>9.7222222222222224E-3</v>
      </c>
      <c r="L37" s="200">
        <v>6.9444444444444441E-3</v>
      </c>
      <c r="M37" s="200">
        <v>5.5555555555555558E-3</v>
      </c>
      <c r="N37" s="200">
        <v>5.5555555555555558E-3</v>
      </c>
      <c r="O37" s="200">
        <v>4.1666666666666666E-3</v>
      </c>
      <c r="P37" s="200">
        <v>1.2499999999999999E-2</v>
      </c>
      <c r="Q37" s="200">
        <v>4.1666666666666666E-3</v>
      </c>
      <c r="R37" s="200"/>
    </row>
    <row r="39" spans="2:22" x14ac:dyDescent="0.25">
      <c r="C39" s="180" t="s">
        <v>31</v>
      </c>
      <c r="D39" s="180"/>
      <c r="E39" s="180"/>
      <c r="F39" s="181"/>
      <c r="G39" s="181"/>
      <c r="H39" s="182"/>
      <c r="I39" s="182"/>
      <c r="J39" s="183">
        <v>11</v>
      </c>
      <c r="K39" s="181"/>
    </row>
    <row r="40" spans="2:22" x14ac:dyDescent="0.25">
      <c r="C40" s="180" t="s">
        <v>32</v>
      </c>
      <c r="D40" s="180"/>
      <c r="E40" s="180"/>
      <c r="F40" s="181"/>
      <c r="G40" s="181"/>
      <c r="H40" s="182"/>
      <c r="I40" s="182"/>
      <c r="J40" s="183">
        <v>1</v>
      </c>
      <c r="K40" s="181"/>
    </row>
    <row r="41" spans="2:22" x14ac:dyDescent="0.25">
      <c r="C41" s="180" t="s">
        <v>33</v>
      </c>
      <c r="D41" s="180"/>
      <c r="E41" s="180"/>
      <c r="F41" s="181"/>
      <c r="G41" s="181"/>
      <c r="H41" s="182"/>
      <c r="I41" s="182"/>
      <c r="J41" s="183">
        <f>+J39+J40</f>
        <v>12</v>
      </c>
      <c r="K41" s="181"/>
    </row>
    <row r="42" spans="2:22" x14ac:dyDescent="0.25">
      <c r="C42" s="180" t="s">
        <v>34</v>
      </c>
      <c r="D42" s="180"/>
      <c r="E42" s="180"/>
      <c r="F42" s="181"/>
      <c r="G42" s="181"/>
      <c r="H42" s="182"/>
      <c r="I42" s="182"/>
      <c r="J42" s="352">
        <v>67.680000000000007</v>
      </c>
      <c r="L42" s="181" t="s">
        <v>35</v>
      </c>
    </row>
    <row r="43" spans="2:22" x14ac:dyDescent="0.25">
      <c r="C43" s="150" t="s">
        <v>36</v>
      </c>
      <c r="D43" s="150"/>
      <c r="E43" s="150"/>
      <c r="F43" s="151"/>
      <c r="G43" s="151"/>
      <c r="H43" s="151"/>
      <c r="I43" s="151"/>
      <c r="J43" s="352">
        <v>0</v>
      </c>
      <c r="L43" s="181" t="s">
        <v>35</v>
      </c>
    </row>
  </sheetData>
  <mergeCells count="12">
    <mergeCell ref="B23:C23"/>
    <mergeCell ref="B24:V24"/>
    <mergeCell ref="B25:B36"/>
    <mergeCell ref="B14:V17"/>
    <mergeCell ref="B20:E20"/>
    <mergeCell ref="F20:P20"/>
    <mergeCell ref="T20:T23"/>
    <mergeCell ref="U20:U23"/>
    <mergeCell ref="V20:V23"/>
    <mergeCell ref="B22:C22"/>
    <mergeCell ref="B21:D21"/>
    <mergeCell ref="Q20:S20"/>
  </mergeCells>
  <printOptions horizontalCentered="1" verticalCentered="1"/>
  <pageMargins left="0" right="0" top="0" bottom="0" header="0" footer="0"/>
  <pageSetup paperSize="9" scale="6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3:V39"/>
  <sheetViews>
    <sheetView view="pageBreakPreview" topLeftCell="A23" zoomScale="90" zoomScaleNormal="80" zoomScaleSheetLayoutView="90" workbookViewId="0">
      <selection activeCell="E25" sqref="E25:Q32"/>
    </sheetView>
  </sheetViews>
  <sheetFormatPr baseColWidth="10" defaultRowHeight="15" x14ac:dyDescent="0.25"/>
  <cols>
    <col min="5" max="22" width="9.28515625" customWidth="1"/>
  </cols>
  <sheetData>
    <row r="3" spans="2:22" x14ac:dyDescent="0.25">
      <c r="B3" s="149" t="s">
        <v>0</v>
      </c>
      <c r="C3" s="150"/>
      <c r="D3" s="150"/>
      <c r="E3" s="151"/>
      <c r="F3" s="151"/>
      <c r="G3" s="149" t="s">
        <v>1</v>
      </c>
      <c r="H3" s="151"/>
    </row>
    <row r="4" spans="2:22" x14ac:dyDescent="0.25">
      <c r="B4" s="152"/>
      <c r="C4" s="150"/>
      <c r="D4" s="150"/>
      <c r="E4" s="151"/>
      <c r="F4" s="151"/>
      <c r="G4" s="153"/>
      <c r="H4" s="151"/>
    </row>
    <row r="5" spans="2:22" x14ac:dyDescent="0.25">
      <c r="B5" s="154" t="s">
        <v>2</v>
      </c>
      <c r="C5" s="150"/>
      <c r="D5" s="150"/>
      <c r="E5" s="151"/>
      <c r="F5" s="151"/>
      <c r="G5" s="153">
        <v>200</v>
      </c>
      <c r="H5" s="151"/>
    </row>
    <row r="6" spans="2:22" x14ac:dyDescent="0.25">
      <c r="B6" s="150"/>
      <c r="C6" s="150"/>
      <c r="D6" s="150"/>
      <c r="E6" s="151"/>
      <c r="F6" s="151"/>
      <c r="G6" s="153"/>
      <c r="H6" s="151"/>
    </row>
    <row r="7" spans="2:22" x14ac:dyDescent="0.25">
      <c r="B7" s="150" t="s">
        <v>3</v>
      </c>
      <c r="C7" s="150"/>
      <c r="D7" s="150"/>
      <c r="E7" s="151"/>
      <c r="F7" s="151"/>
      <c r="G7" s="149" t="s">
        <v>403</v>
      </c>
      <c r="H7" s="151"/>
    </row>
    <row r="8" spans="2:22" x14ac:dyDescent="0.25">
      <c r="B8" s="150" t="s">
        <v>4</v>
      </c>
      <c r="C8" s="150"/>
      <c r="D8" s="150"/>
      <c r="E8" s="151"/>
      <c r="F8" s="151"/>
      <c r="G8" s="149" t="s">
        <v>39</v>
      </c>
      <c r="H8" s="151"/>
    </row>
    <row r="9" spans="2:22" x14ac:dyDescent="0.25">
      <c r="B9" s="150" t="s">
        <v>6</v>
      </c>
      <c r="C9" s="155"/>
      <c r="D9" s="155"/>
      <c r="E9" s="156"/>
      <c r="F9" s="151"/>
      <c r="G9" s="153">
        <v>250</v>
      </c>
      <c r="H9" s="151"/>
    </row>
    <row r="10" spans="2:22" x14ac:dyDescent="0.25">
      <c r="B10" s="150" t="s">
        <v>7</v>
      </c>
      <c r="C10" s="150"/>
      <c r="D10" s="150"/>
      <c r="E10" s="151"/>
      <c r="F10" s="151"/>
      <c r="G10" s="9" t="s">
        <v>144</v>
      </c>
      <c r="H10" s="151"/>
    </row>
    <row r="11" spans="2:22" x14ac:dyDescent="0.25">
      <c r="B11" s="150" t="s">
        <v>9</v>
      </c>
      <c r="C11" s="150"/>
      <c r="D11" s="150"/>
      <c r="E11" s="151"/>
      <c r="F11" s="151"/>
      <c r="G11" s="153">
        <v>250</v>
      </c>
      <c r="H11" s="151"/>
    </row>
    <row r="12" spans="2:22" x14ac:dyDescent="0.25">
      <c r="B12" s="150" t="s">
        <v>10</v>
      </c>
      <c r="C12" s="155"/>
      <c r="D12" s="155"/>
      <c r="E12" s="156"/>
      <c r="F12" s="156"/>
      <c r="G12" s="149" t="s">
        <v>11</v>
      </c>
      <c r="H12" s="151"/>
    </row>
    <row r="13" spans="2:22" ht="15.75" thickBot="1" x14ac:dyDescent="0.3"/>
    <row r="14" spans="2:22" ht="15" customHeight="1" x14ac:dyDescent="0.25">
      <c r="B14" s="1580" t="s">
        <v>273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66"/>
    </row>
    <row r="15" spans="2:22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8"/>
    </row>
    <row r="16" spans="2:22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8"/>
    </row>
    <row r="17" spans="2:22" ht="15.75" thickBot="1" x14ac:dyDescent="0.3">
      <c r="B17" s="1669"/>
      <c r="C17" s="1670"/>
      <c r="D17" s="1670"/>
      <c r="E17" s="1670"/>
      <c r="F17" s="1670"/>
      <c r="G17" s="1670"/>
      <c r="H17" s="1670"/>
      <c r="I17" s="1670"/>
      <c r="J17" s="1670"/>
      <c r="K17" s="1670"/>
      <c r="L17" s="1670"/>
      <c r="M17" s="1670"/>
      <c r="N17" s="1670"/>
      <c r="O17" s="1670"/>
      <c r="P17" s="1670"/>
      <c r="Q17" s="1670"/>
      <c r="R17" s="1670"/>
      <c r="S17" s="1670"/>
      <c r="T17" s="1670"/>
      <c r="U17" s="1670"/>
      <c r="V17" s="1671"/>
    </row>
    <row r="18" spans="2:22" s="12" customFormat="1" x14ac:dyDescent="0.25">
      <c r="B18" s="332"/>
      <c r="C18" s="332"/>
      <c r="D18" s="332"/>
      <c r="E18" s="429">
        <v>5.5555555555555552E-2</v>
      </c>
      <c r="F18" s="429">
        <v>4.8611111111111112E-2</v>
      </c>
      <c r="G18" s="332"/>
      <c r="H18" s="332"/>
      <c r="I18" s="332"/>
      <c r="J18" s="332"/>
      <c r="K18" s="332"/>
      <c r="L18" s="332"/>
      <c r="M18" s="332"/>
      <c r="N18" s="332"/>
      <c r="O18" s="276"/>
      <c r="P18" s="276"/>
      <c r="Q18" s="275"/>
      <c r="R18" s="275"/>
    </row>
    <row r="19" spans="2:22" s="12" customFormat="1" ht="15.75" thickBot="1" x14ac:dyDescent="0.3">
      <c r="B19" s="275"/>
      <c r="C19" s="275"/>
      <c r="D19" s="275"/>
      <c r="E19" s="276"/>
      <c r="F19" s="77">
        <v>5.5555555555555558E-3</v>
      </c>
      <c r="G19" s="77">
        <v>1.0416666666666666E-2</v>
      </c>
      <c r="H19" s="77">
        <v>6.9444444444444441E-3</v>
      </c>
      <c r="I19" s="77">
        <v>1.3888888888888888E-2</v>
      </c>
      <c r="J19" s="77">
        <v>6.9444444444444441E-3</v>
      </c>
      <c r="K19" s="77">
        <v>9.7222222222222224E-3</v>
      </c>
      <c r="L19" s="77">
        <v>6.9444444444444441E-3</v>
      </c>
      <c r="M19" s="77">
        <v>5.5555555555555558E-3</v>
      </c>
      <c r="N19" s="77">
        <v>5.5555555555555558E-3</v>
      </c>
      <c r="O19" s="77">
        <v>5.5555555555555558E-3</v>
      </c>
      <c r="P19" s="77">
        <v>1.7361111111111112E-2</v>
      </c>
      <c r="Q19" s="77">
        <v>5.5555555555555558E-3</v>
      </c>
      <c r="R19" s="77"/>
    </row>
    <row r="20" spans="2:22" s="1" customFormat="1" ht="15" customHeight="1" thickBot="1" x14ac:dyDescent="0.3">
      <c r="B20" s="1508" t="s">
        <v>12</v>
      </c>
      <c r="C20" s="1509"/>
      <c r="D20" s="1549"/>
      <c r="E20" s="1516"/>
      <c r="F20" s="1508" t="s">
        <v>13</v>
      </c>
      <c r="G20" s="1509"/>
      <c r="H20" s="1509"/>
      <c r="I20" s="1509"/>
      <c r="J20" s="1509"/>
      <c r="K20" s="1509"/>
      <c r="L20" s="1509"/>
      <c r="M20" s="1509"/>
      <c r="N20" s="1509"/>
      <c r="O20" s="1509"/>
      <c r="P20" s="1510"/>
      <c r="Q20" s="1508" t="s">
        <v>14</v>
      </c>
      <c r="R20" s="1509"/>
      <c r="S20" s="1510"/>
      <c r="T20" s="1517" t="s">
        <v>25</v>
      </c>
      <c r="U20" s="1513" t="s">
        <v>26</v>
      </c>
      <c r="V20" s="1513" t="s">
        <v>49</v>
      </c>
    </row>
    <row r="21" spans="2:22" s="1" customFormat="1" ht="70.5" customHeight="1" thickBot="1" x14ac:dyDescent="0.3">
      <c r="B21" s="1574" t="s">
        <v>56</v>
      </c>
      <c r="C21" s="1575"/>
      <c r="D21" s="1576"/>
      <c r="E21" s="431" t="s">
        <v>41</v>
      </c>
      <c r="F21" s="432" t="s">
        <v>145</v>
      </c>
      <c r="G21" s="430" t="s">
        <v>146</v>
      </c>
      <c r="H21" s="430" t="s">
        <v>147</v>
      </c>
      <c r="I21" s="430" t="s">
        <v>148</v>
      </c>
      <c r="J21" s="430" t="s">
        <v>149</v>
      </c>
      <c r="K21" s="430" t="s">
        <v>150</v>
      </c>
      <c r="L21" s="430" t="s">
        <v>151</v>
      </c>
      <c r="M21" s="430" t="s">
        <v>152</v>
      </c>
      <c r="N21" s="430" t="s">
        <v>153</v>
      </c>
      <c r="O21" s="430" t="s">
        <v>154</v>
      </c>
      <c r="P21" s="430" t="s">
        <v>155</v>
      </c>
      <c r="Q21" s="433" t="s">
        <v>157</v>
      </c>
      <c r="R21" s="1511" t="s">
        <v>24</v>
      </c>
      <c r="S21" s="1519"/>
      <c r="T21" s="1550"/>
      <c r="U21" s="1514"/>
      <c r="V21" s="1514"/>
    </row>
    <row r="22" spans="2:22" s="1" customFormat="1" ht="23.25" customHeight="1" thickBot="1" x14ac:dyDescent="0.3">
      <c r="B22" s="1508" t="s">
        <v>28</v>
      </c>
      <c r="C22" s="1509"/>
      <c r="D22" s="1214"/>
      <c r="E22" s="434">
        <v>0</v>
      </c>
      <c r="F22" s="292">
        <v>2.4</v>
      </c>
      <c r="G22" s="59">
        <v>2.2400000000000002</v>
      </c>
      <c r="H22" s="59">
        <v>3.17</v>
      </c>
      <c r="I22" s="59">
        <v>2</v>
      </c>
      <c r="J22" s="59">
        <v>3.25</v>
      </c>
      <c r="K22" s="59">
        <v>5</v>
      </c>
      <c r="L22" s="59">
        <v>4</v>
      </c>
      <c r="M22" s="59">
        <v>2</v>
      </c>
      <c r="N22" s="59">
        <v>1.7</v>
      </c>
      <c r="O22" s="59">
        <v>5.7</v>
      </c>
      <c r="P22" s="59">
        <v>3</v>
      </c>
      <c r="Q22" s="422">
        <v>3.25</v>
      </c>
      <c r="R22" s="414"/>
      <c r="S22" s="1213"/>
      <c r="T22" s="1550"/>
      <c r="U22" s="1514"/>
      <c r="V22" s="1514"/>
    </row>
    <row r="23" spans="2:22" s="1" customFormat="1" ht="23.25" customHeight="1" thickBot="1" x14ac:dyDescent="0.3">
      <c r="B23" s="1517" t="s">
        <v>29</v>
      </c>
      <c r="C23" s="1596"/>
      <c r="D23" s="1138"/>
      <c r="E23" s="206">
        <f>+E22</f>
        <v>0</v>
      </c>
      <c r="F23" s="207">
        <f t="shared" ref="F23:Q23" si="0">+F22+E23</f>
        <v>2.4</v>
      </c>
      <c r="G23" s="207">
        <f t="shared" si="0"/>
        <v>4.6400000000000006</v>
      </c>
      <c r="H23" s="207">
        <f t="shared" si="0"/>
        <v>7.8100000000000005</v>
      </c>
      <c r="I23" s="207">
        <f t="shared" si="0"/>
        <v>9.81</v>
      </c>
      <c r="J23" s="207">
        <f t="shared" si="0"/>
        <v>13.06</v>
      </c>
      <c r="K23" s="207">
        <f t="shared" si="0"/>
        <v>18.060000000000002</v>
      </c>
      <c r="L23" s="207">
        <f t="shared" si="0"/>
        <v>22.060000000000002</v>
      </c>
      <c r="M23" s="207">
        <f t="shared" si="0"/>
        <v>24.060000000000002</v>
      </c>
      <c r="N23" s="207">
        <f t="shared" si="0"/>
        <v>25.76</v>
      </c>
      <c r="O23" s="207">
        <f t="shared" si="0"/>
        <v>31.46</v>
      </c>
      <c r="P23" s="207">
        <f t="shared" si="0"/>
        <v>34.46</v>
      </c>
      <c r="Q23" s="435">
        <f t="shared" si="0"/>
        <v>37.71</v>
      </c>
      <c r="R23" s="630"/>
      <c r="S23" s="193">
        <v>56.12</v>
      </c>
      <c r="T23" s="1550"/>
      <c r="U23" s="1514"/>
      <c r="V23" s="1514"/>
    </row>
    <row r="24" spans="2:22" ht="15.75" thickBot="1" x14ac:dyDescent="0.3">
      <c r="B24" s="1606" t="s">
        <v>48</v>
      </c>
      <c r="C24" s="1619"/>
      <c r="D24" s="1619"/>
      <c r="E24" s="1619"/>
      <c r="F24" s="1619"/>
      <c r="G24" s="1619"/>
      <c r="H24" s="1619"/>
      <c r="I24" s="1619"/>
      <c r="J24" s="1619"/>
      <c r="K24" s="1619"/>
      <c r="L24" s="1619"/>
      <c r="M24" s="1619"/>
      <c r="N24" s="1619"/>
      <c r="O24" s="1619"/>
      <c r="P24" s="1619"/>
      <c r="Q24" s="1619"/>
      <c r="R24" s="1607"/>
      <c r="S24" s="1607"/>
      <c r="T24" s="1619"/>
      <c r="U24" s="1619"/>
      <c r="V24" s="1679"/>
    </row>
    <row r="25" spans="2:22" ht="15" customHeight="1" x14ac:dyDescent="0.25">
      <c r="B25" s="1641" t="s">
        <v>30</v>
      </c>
      <c r="C25" s="230">
        <v>1</v>
      </c>
      <c r="D25" s="1209"/>
      <c r="E25" s="1464">
        <v>0.20833333333333334</v>
      </c>
      <c r="F25" s="1465">
        <v>0.21458333333333338</v>
      </c>
      <c r="G25" s="1465">
        <v>0.22500000000000006</v>
      </c>
      <c r="H25" s="1465">
        <v>0.23125000000000004</v>
      </c>
      <c r="I25" s="1465">
        <v>0.2479166666666667</v>
      </c>
      <c r="J25" s="1465">
        <v>0.25625000000000009</v>
      </c>
      <c r="K25" s="1465">
        <v>0.26805555555555566</v>
      </c>
      <c r="L25" s="1465">
        <v>0.27708333333333335</v>
      </c>
      <c r="M25" s="1465">
        <v>0.28263888888888899</v>
      </c>
      <c r="N25" s="1465">
        <v>0.28680555555555565</v>
      </c>
      <c r="O25" s="1465">
        <v>0.29305555555555562</v>
      </c>
      <c r="P25" s="1465">
        <v>0.30833333333333335</v>
      </c>
      <c r="Q25" s="1466">
        <v>0.3131944444444445</v>
      </c>
      <c r="R25" s="1209"/>
      <c r="S25" s="44">
        <f>+S23</f>
        <v>56.12</v>
      </c>
      <c r="T25" s="168">
        <f t="shared" ref="T25:T32" si="1">+Q25-E25</f>
        <v>0.10486111111111115</v>
      </c>
      <c r="U25" s="169">
        <f t="shared" ref="U25:U32" si="2">60*$J$38/(T25*60*24)</f>
        <v>26.89271523178807</v>
      </c>
      <c r="V25" s="79"/>
    </row>
    <row r="26" spans="2:22" x14ac:dyDescent="0.25">
      <c r="B26" s="1642"/>
      <c r="C26" s="235">
        <v>2</v>
      </c>
      <c r="D26" s="1210"/>
      <c r="E26" s="1467">
        <v>0.30555555555555558</v>
      </c>
      <c r="F26" s="1468">
        <v>0.31180555555555561</v>
      </c>
      <c r="G26" s="1468">
        <v>0.3222222222222223</v>
      </c>
      <c r="H26" s="1468">
        <v>0.32847222222222228</v>
      </c>
      <c r="I26" s="1468">
        <v>0.34513888888888894</v>
      </c>
      <c r="J26" s="1468">
        <v>0.3534722222222223</v>
      </c>
      <c r="K26" s="1468">
        <v>0.36527777777777787</v>
      </c>
      <c r="L26" s="1468">
        <v>0.37430555555555556</v>
      </c>
      <c r="M26" s="1468">
        <v>0.3798611111111112</v>
      </c>
      <c r="N26" s="1468">
        <v>0.38402777777777786</v>
      </c>
      <c r="O26" s="1468">
        <v>0.39027777777777783</v>
      </c>
      <c r="P26" s="1468">
        <v>0.40555555555555556</v>
      </c>
      <c r="Q26" s="1469">
        <v>0.41041666666666671</v>
      </c>
      <c r="R26" s="1210"/>
      <c r="S26" s="48">
        <f>+S23</f>
        <v>56.12</v>
      </c>
      <c r="T26" s="171">
        <f t="shared" si="1"/>
        <v>0.10486111111111113</v>
      </c>
      <c r="U26" s="172">
        <f t="shared" si="2"/>
        <v>26.892715231788074</v>
      </c>
      <c r="V26" s="38">
        <f>+E26-E25</f>
        <v>9.7222222222222238E-2</v>
      </c>
    </row>
    <row r="27" spans="2:22" x14ac:dyDescent="0.25">
      <c r="B27" s="1642"/>
      <c r="C27" s="235">
        <v>3</v>
      </c>
      <c r="D27" s="1210"/>
      <c r="E27" s="1467">
        <v>0.40277777777777779</v>
      </c>
      <c r="F27" s="1468">
        <v>0.40902777777777782</v>
      </c>
      <c r="G27" s="1468">
        <v>0.41944444444444451</v>
      </c>
      <c r="H27" s="1468">
        <v>0.42569444444444449</v>
      </c>
      <c r="I27" s="1468">
        <v>0.44236111111111115</v>
      </c>
      <c r="J27" s="1468">
        <v>0.45069444444444451</v>
      </c>
      <c r="K27" s="1468">
        <v>0.46250000000000008</v>
      </c>
      <c r="L27" s="1468">
        <v>0.47152777777777777</v>
      </c>
      <c r="M27" s="1468">
        <v>0.47708333333333341</v>
      </c>
      <c r="N27" s="1468">
        <v>0.48125000000000007</v>
      </c>
      <c r="O27" s="1468">
        <v>0.48750000000000004</v>
      </c>
      <c r="P27" s="1468">
        <v>0.50277777777777777</v>
      </c>
      <c r="Q27" s="1469">
        <v>0.50763888888888897</v>
      </c>
      <c r="R27" s="1210"/>
      <c r="S27" s="48">
        <f>+S26</f>
        <v>56.12</v>
      </c>
      <c r="T27" s="171">
        <f t="shared" si="1"/>
        <v>0.10486111111111118</v>
      </c>
      <c r="U27" s="172">
        <f t="shared" si="2"/>
        <v>26.89271523178806</v>
      </c>
      <c r="V27" s="38">
        <f t="shared" ref="V27:V32" si="3">+E27-E26</f>
        <v>9.722222222222221E-2</v>
      </c>
    </row>
    <row r="28" spans="2:22" x14ac:dyDescent="0.25">
      <c r="B28" s="1642"/>
      <c r="C28" s="235">
        <v>4</v>
      </c>
      <c r="D28" s="1210"/>
      <c r="E28" s="1467">
        <v>0.5</v>
      </c>
      <c r="F28" s="1468">
        <v>0.50625000000000009</v>
      </c>
      <c r="G28" s="1468">
        <v>0.51666666666666683</v>
      </c>
      <c r="H28" s="1468">
        <v>0.52291666666666681</v>
      </c>
      <c r="I28" s="1468">
        <v>0.53958333333333353</v>
      </c>
      <c r="J28" s="1468">
        <v>0.54791666666666683</v>
      </c>
      <c r="K28" s="1468">
        <v>0.55972222222222245</v>
      </c>
      <c r="L28" s="1468">
        <v>0.56875000000000009</v>
      </c>
      <c r="M28" s="1468">
        <v>0.57430555555555574</v>
      </c>
      <c r="N28" s="1468">
        <v>0.57847222222222239</v>
      </c>
      <c r="O28" s="1468">
        <v>0.58472222222222237</v>
      </c>
      <c r="P28" s="1468">
        <v>0.60000000000000009</v>
      </c>
      <c r="Q28" s="1469">
        <v>0.60486111111111129</v>
      </c>
      <c r="R28" s="1210"/>
      <c r="S28" s="48">
        <f t="shared" ref="S28:S32" si="4">+S25</f>
        <v>56.12</v>
      </c>
      <c r="T28" s="171">
        <f t="shared" si="1"/>
        <v>0.10486111111111129</v>
      </c>
      <c r="U28" s="172">
        <f t="shared" si="2"/>
        <v>26.892715231788035</v>
      </c>
      <c r="V28" s="38">
        <f t="shared" si="3"/>
        <v>9.722222222222221E-2</v>
      </c>
    </row>
    <row r="29" spans="2:22" x14ac:dyDescent="0.25">
      <c r="B29" s="1642"/>
      <c r="C29" s="235">
        <v>5</v>
      </c>
      <c r="D29" s="1210"/>
      <c r="E29" s="1467">
        <v>0.59722222222222221</v>
      </c>
      <c r="F29" s="1468">
        <v>0.60347222222222219</v>
      </c>
      <c r="G29" s="1468">
        <v>0.61388888888888893</v>
      </c>
      <c r="H29" s="1468">
        <v>0.62013888888888891</v>
      </c>
      <c r="I29" s="1468">
        <v>0.63680555555555562</v>
      </c>
      <c r="J29" s="1468">
        <v>0.64513888888888893</v>
      </c>
      <c r="K29" s="1468">
        <v>0.65694444444444455</v>
      </c>
      <c r="L29" s="1468">
        <v>0.66597222222222219</v>
      </c>
      <c r="M29" s="1468">
        <v>0.67152777777777783</v>
      </c>
      <c r="N29" s="1468">
        <v>0.67569444444444449</v>
      </c>
      <c r="O29" s="1468">
        <v>0.68194444444444446</v>
      </c>
      <c r="P29" s="1468">
        <v>0.69722222222222219</v>
      </c>
      <c r="Q29" s="1469">
        <v>0.70208333333333339</v>
      </c>
      <c r="R29" s="1210"/>
      <c r="S29" s="48">
        <f t="shared" si="4"/>
        <v>56.12</v>
      </c>
      <c r="T29" s="171">
        <f t="shared" si="1"/>
        <v>0.10486111111111118</v>
      </c>
      <c r="U29" s="172">
        <f t="shared" si="2"/>
        <v>26.89271523178806</v>
      </c>
      <c r="V29" s="38">
        <f t="shared" si="3"/>
        <v>9.722222222222221E-2</v>
      </c>
    </row>
    <row r="30" spans="2:22" x14ac:dyDescent="0.25">
      <c r="B30" s="1642"/>
      <c r="C30" s="235">
        <v>6</v>
      </c>
      <c r="D30" s="1210"/>
      <c r="E30" s="1467">
        <v>0.69444444444444442</v>
      </c>
      <c r="F30" s="1468">
        <v>0.70069444444444451</v>
      </c>
      <c r="G30" s="1468">
        <v>0.71111111111111125</v>
      </c>
      <c r="H30" s="1468">
        <v>0.71736111111111123</v>
      </c>
      <c r="I30" s="1468">
        <v>0.73402777777777795</v>
      </c>
      <c r="J30" s="1468">
        <v>0.74236111111111125</v>
      </c>
      <c r="K30" s="1468">
        <v>0.75416666666666687</v>
      </c>
      <c r="L30" s="1468">
        <v>0.76319444444444451</v>
      </c>
      <c r="M30" s="1468">
        <v>0.76875000000000016</v>
      </c>
      <c r="N30" s="1468">
        <v>0.77291666666666681</v>
      </c>
      <c r="O30" s="1468">
        <v>0.77916666666666679</v>
      </c>
      <c r="P30" s="1468">
        <v>0.79444444444444451</v>
      </c>
      <c r="Q30" s="1469">
        <v>0.79930555555555571</v>
      </c>
      <c r="R30" s="1210"/>
      <c r="S30" s="48">
        <f t="shared" si="4"/>
        <v>56.12</v>
      </c>
      <c r="T30" s="171">
        <f t="shared" si="1"/>
        <v>0.10486111111111129</v>
      </c>
      <c r="U30" s="172">
        <f t="shared" si="2"/>
        <v>26.892715231788035</v>
      </c>
      <c r="V30" s="38">
        <f t="shared" si="3"/>
        <v>9.722222222222221E-2</v>
      </c>
    </row>
    <row r="31" spans="2:22" ht="15.75" thickBot="1" x14ac:dyDescent="0.3">
      <c r="B31" s="1642"/>
      <c r="C31" s="238">
        <v>7</v>
      </c>
      <c r="D31" s="1211"/>
      <c r="E31" s="1470">
        <v>0.79166666666666663</v>
      </c>
      <c r="F31" s="1471">
        <v>0.79791666666666661</v>
      </c>
      <c r="G31" s="1471">
        <v>0.80833333333333335</v>
      </c>
      <c r="H31" s="1471">
        <v>0.81458333333333333</v>
      </c>
      <c r="I31" s="1471">
        <v>0.83125000000000004</v>
      </c>
      <c r="J31" s="1471">
        <v>0.83958333333333335</v>
      </c>
      <c r="K31" s="1471">
        <v>0.85138888888888897</v>
      </c>
      <c r="L31" s="1471">
        <v>0.86041666666666661</v>
      </c>
      <c r="M31" s="1471">
        <v>0.86597222222222225</v>
      </c>
      <c r="N31" s="1471">
        <v>0.87013888888888891</v>
      </c>
      <c r="O31" s="1471">
        <v>0.87638888888888888</v>
      </c>
      <c r="P31" s="1471">
        <v>0.89166666666666661</v>
      </c>
      <c r="Q31" s="1472">
        <v>0.89652777777777781</v>
      </c>
      <c r="R31" s="1211"/>
      <c r="S31" s="196">
        <f t="shared" si="4"/>
        <v>56.12</v>
      </c>
      <c r="T31" s="176">
        <f t="shared" si="1"/>
        <v>0.10486111111111118</v>
      </c>
      <c r="U31" s="177">
        <f t="shared" si="2"/>
        <v>26.89271523178806</v>
      </c>
      <c r="V31" s="42">
        <f t="shared" si="3"/>
        <v>9.722222222222221E-2</v>
      </c>
    </row>
    <row r="32" spans="2:22" ht="15.75" thickBot="1" x14ac:dyDescent="0.3">
      <c r="B32" s="1688"/>
      <c r="C32" s="296">
        <v>8</v>
      </c>
      <c r="D32" s="1212"/>
      <c r="E32" s="1473">
        <v>0.88888888888888884</v>
      </c>
      <c r="F32" s="1474">
        <v>0.89513888888888893</v>
      </c>
      <c r="G32" s="1474">
        <v>0.90555555555555567</v>
      </c>
      <c r="H32" s="1474">
        <v>0.91180555555555565</v>
      </c>
      <c r="I32" s="1474">
        <v>0.92847222222222237</v>
      </c>
      <c r="J32" s="1474">
        <v>0.93680555555555567</v>
      </c>
      <c r="K32" s="1474">
        <v>0.94861111111111129</v>
      </c>
      <c r="L32" s="1474">
        <v>0.95763888888888893</v>
      </c>
      <c r="M32" s="1474">
        <v>0.96319444444444458</v>
      </c>
      <c r="N32" s="1474">
        <v>0.96736111111111123</v>
      </c>
      <c r="O32" s="1474">
        <v>0.9736111111111112</v>
      </c>
      <c r="P32" s="1474">
        <v>0.98888888888888893</v>
      </c>
      <c r="Q32" s="1475">
        <v>0.99375000000000013</v>
      </c>
      <c r="R32" s="1212"/>
      <c r="S32" s="308">
        <f t="shared" si="4"/>
        <v>56.12</v>
      </c>
      <c r="T32" s="453">
        <f t="shared" si="1"/>
        <v>0.10486111111111129</v>
      </c>
      <c r="U32" s="357">
        <f t="shared" si="2"/>
        <v>26.892715231788035</v>
      </c>
      <c r="V32" s="300">
        <f t="shared" si="3"/>
        <v>9.722222222222221E-2</v>
      </c>
    </row>
    <row r="33" spans="3:22" s="12" customFormat="1" x14ac:dyDescent="0.25">
      <c r="F33" s="200">
        <v>5.5555555555555558E-3</v>
      </c>
      <c r="G33" s="200">
        <v>8.3333333333333332E-3</v>
      </c>
      <c r="H33" s="200">
        <v>5.5555555555555558E-3</v>
      </c>
      <c r="I33" s="200">
        <v>1.1805555555555555E-2</v>
      </c>
      <c r="J33" s="200">
        <v>6.9444444444444441E-3</v>
      </c>
      <c r="K33" s="200">
        <v>9.7222222222222224E-3</v>
      </c>
      <c r="L33" s="200">
        <v>6.9444444444444441E-3</v>
      </c>
      <c r="M33" s="200">
        <v>5.5555555555555558E-3</v>
      </c>
      <c r="N33" s="200">
        <v>5.5555555555555558E-3</v>
      </c>
      <c r="O33" s="200">
        <v>4.1666666666666666E-3</v>
      </c>
      <c r="P33" s="200">
        <v>1.2499999999999999E-2</v>
      </c>
      <c r="Q33" s="200">
        <v>4.1666666666666666E-3</v>
      </c>
      <c r="R33" s="200"/>
    </row>
    <row r="35" spans="3:22" x14ac:dyDescent="0.25">
      <c r="C35" s="21" t="s">
        <v>31</v>
      </c>
      <c r="D35" s="21"/>
      <c r="E35" s="21"/>
      <c r="F35" s="22"/>
      <c r="G35" s="22"/>
      <c r="H35" s="23"/>
      <c r="I35" s="23"/>
      <c r="J35" s="24">
        <v>7</v>
      </c>
      <c r="K35" s="22"/>
      <c r="V35" t="s">
        <v>43</v>
      </c>
    </row>
    <row r="36" spans="3:22" x14ac:dyDescent="0.25">
      <c r="C36" s="21" t="s">
        <v>32</v>
      </c>
      <c r="D36" s="21"/>
      <c r="E36" s="21"/>
      <c r="F36" s="22"/>
      <c r="G36" s="22"/>
      <c r="H36" s="23"/>
      <c r="I36" s="23"/>
      <c r="J36" s="24">
        <v>1</v>
      </c>
      <c r="K36" s="22"/>
    </row>
    <row r="37" spans="3:22" x14ac:dyDescent="0.25">
      <c r="C37" s="21" t="s">
        <v>33</v>
      </c>
      <c r="D37" s="21"/>
      <c r="E37" s="21"/>
      <c r="F37" s="22"/>
      <c r="G37" s="22"/>
      <c r="H37" s="23"/>
      <c r="I37" s="23"/>
      <c r="J37" s="24">
        <v>8</v>
      </c>
      <c r="K37" s="22"/>
    </row>
    <row r="38" spans="3:22" x14ac:dyDescent="0.25">
      <c r="C38" s="21" t="s">
        <v>34</v>
      </c>
      <c r="D38" s="21"/>
      <c r="E38" s="21"/>
      <c r="F38" s="22"/>
      <c r="G38" s="22"/>
      <c r="H38" s="23"/>
      <c r="I38" s="23"/>
      <c r="J38" s="352">
        <v>67.680000000000007</v>
      </c>
      <c r="L38" s="22" t="s">
        <v>35</v>
      </c>
    </row>
    <row r="39" spans="3:22" x14ac:dyDescent="0.25">
      <c r="C39" s="26" t="s">
        <v>36</v>
      </c>
      <c r="D39" s="26"/>
      <c r="E39" s="26"/>
      <c r="F39" s="27"/>
      <c r="G39" s="7"/>
      <c r="H39" s="7"/>
      <c r="I39" s="7"/>
      <c r="J39" s="25">
        <v>0</v>
      </c>
      <c r="L39" s="22" t="s">
        <v>35</v>
      </c>
    </row>
  </sheetData>
  <mergeCells count="13">
    <mergeCell ref="B23:C23"/>
    <mergeCell ref="B24:V24"/>
    <mergeCell ref="B25:B32"/>
    <mergeCell ref="B14:V17"/>
    <mergeCell ref="B20:E20"/>
    <mergeCell ref="F20:P20"/>
    <mergeCell ref="T20:T23"/>
    <mergeCell ref="U20:U23"/>
    <mergeCell ref="V20:V23"/>
    <mergeCell ref="B22:C22"/>
    <mergeCell ref="R21:S21"/>
    <mergeCell ref="Q20:S20"/>
    <mergeCell ref="B21:D21"/>
  </mergeCells>
  <pageMargins left="0.7" right="0.7" top="0.75" bottom="0.75" header="0.3" footer="0.3"/>
  <pageSetup paperSize="9" scale="62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3:V36"/>
  <sheetViews>
    <sheetView view="pageBreakPreview" topLeftCell="A15" zoomScale="80" zoomScaleNormal="70" zoomScaleSheetLayoutView="80" workbookViewId="0">
      <selection activeCell="E25" sqref="E25:Q30"/>
    </sheetView>
  </sheetViews>
  <sheetFormatPr baseColWidth="10" defaultRowHeight="15" x14ac:dyDescent="0.25"/>
  <sheetData>
    <row r="3" spans="2:22" x14ac:dyDescent="0.25">
      <c r="B3" s="149" t="s">
        <v>0</v>
      </c>
      <c r="C3" s="150"/>
      <c r="D3" s="150"/>
      <c r="E3" s="151"/>
      <c r="F3" s="151"/>
      <c r="G3" s="149" t="s">
        <v>1</v>
      </c>
      <c r="H3" s="151"/>
    </row>
    <row r="4" spans="2:22" x14ac:dyDescent="0.25">
      <c r="B4" s="152"/>
      <c r="C4" s="150"/>
      <c r="D4" s="150"/>
      <c r="E4" s="151"/>
      <c r="F4" s="151"/>
      <c r="G4" s="153"/>
      <c r="H4" s="151"/>
    </row>
    <row r="5" spans="2:22" x14ac:dyDescent="0.25">
      <c r="B5" s="154" t="s">
        <v>2</v>
      </c>
      <c r="C5" s="150"/>
      <c r="D5" s="150"/>
      <c r="E5" s="151"/>
      <c r="F5" s="151"/>
      <c r="G5" s="153">
        <v>200</v>
      </c>
      <c r="H5" s="151"/>
    </row>
    <row r="6" spans="2:22" x14ac:dyDescent="0.25">
      <c r="B6" s="150"/>
      <c r="C6" s="150"/>
      <c r="D6" s="150"/>
      <c r="E6" s="151"/>
      <c r="F6" s="151"/>
      <c r="G6" s="153"/>
      <c r="H6" s="151"/>
    </row>
    <row r="7" spans="2:22" x14ac:dyDescent="0.25">
      <c r="B7" s="150" t="s">
        <v>3</v>
      </c>
      <c r="C7" s="150"/>
      <c r="D7" s="150"/>
      <c r="E7" s="151"/>
      <c r="F7" s="151"/>
      <c r="G7" s="149" t="s">
        <v>403</v>
      </c>
      <c r="H7" s="151"/>
    </row>
    <row r="8" spans="2:22" x14ac:dyDescent="0.25">
      <c r="B8" s="150" t="s">
        <v>4</v>
      </c>
      <c r="C8" s="150"/>
      <c r="D8" s="150"/>
      <c r="E8" s="151"/>
      <c r="F8" s="151"/>
      <c r="G8" s="149" t="s">
        <v>40</v>
      </c>
      <c r="H8" s="151"/>
    </row>
    <row r="9" spans="2:22" x14ac:dyDescent="0.25">
      <c r="B9" s="150" t="s">
        <v>6</v>
      </c>
      <c r="C9" s="155"/>
      <c r="D9" s="155"/>
      <c r="E9" s="156"/>
      <c r="F9" s="151"/>
      <c r="G9" s="153">
        <v>250</v>
      </c>
      <c r="H9" s="151"/>
    </row>
    <row r="10" spans="2:22" x14ac:dyDescent="0.25">
      <c r="B10" s="150" t="s">
        <v>7</v>
      </c>
      <c r="C10" s="150"/>
      <c r="D10" s="150"/>
      <c r="E10" s="151"/>
      <c r="F10" s="151"/>
      <c r="G10" s="9" t="s">
        <v>144</v>
      </c>
      <c r="H10" s="151"/>
    </row>
    <row r="11" spans="2:22" x14ac:dyDescent="0.25">
      <c r="B11" s="150" t="s">
        <v>9</v>
      </c>
      <c r="C11" s="150"/>
      <c r="D11" s="150"/>
      <c r="E11" s="151"/>
      <c r="F11" s="151"/>
      <c r="G11" s="153">
        <v>250</v>
      </c>
      <c r="H11" s="151"/>
    </row>
    <row r="12" spans="2:22" x14ac:dyDescent="0.25">
      <c r="B12" s="150" t="s">
        <v>10</v>
      </c>
      <c r="C12" s="155"/>
      <c r="D12" s="155"/>
      <c r="E12" s="156"/>
      <c r="F12" s="156"/>
      <c r="G12" s="149" t="s">
        <v>11</v>
      </c>
      <c r="H12" s="151"/>
    </row>
    <row r="13" spans="2:22" ht="15.75" thickBot="1" x14ac:dyDescent="0.3"/>
    <row r="14" spans="2:22" ht="15" customHeight="1" x14ac:dyDescent="0.25">
      <c r="B14" s="1580" t="s">
        <v>273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66"/>
    </row>
    <row r="15" spans="2:22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8"/>
    </row>
    <row r="16" spans="2:22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8"/>
    </row>
    <row r="17" spans="2:22" ht="15.75" thickBot="1" x14ac:dyDescent="0.3">
      <c r="B17" s="1669"/>
      <c r="C17" s="1670"/>
      <c r="D17" s="1670"/>
      <c r="E17" s="1670"/>
      <c r="F17" s="1670"/>
      <c r="G17" s="1670"/>
      <c r="H17" s="1670"/>
      <c r="I17" s="1670"/>
      <c r="J17" s="1670"/>
      <c r="K17" s="1670"/>
      <c r="L17" s="1670"/>
      <c r="M17" s="1670"/>
      <c r="N17" s="1670"/>
      <c r="O17" s="1670"/>
      <c r="P17" s="1670"/>
      <c r="Q17" s="1670"/>
      <c r="R17" s="1670"/>
      <c r="S17" s="1670"/>
      <c r="T17" s="1670"/>
      <c r="U17" s="1670"/>
      <c r="V17" s="1671"/>
    </row>
    <row r="18" spans="2:22" s="12" customFormat="1" x14ac:dyDescent="0.25">
      <c r="B18" s="332"/>
      <c r="C18" s="332"/>
      <c r="D18" s="332"/>
      <c r="E18" s="429">
        <v>8.3333333333333329E-2</v>
      </c>
      <c r="F18" s="429"/>
      <c r="G18" s="332"/>
      <c r="H18" s="332"/>
      <c r="I18" s="332"/>
      <c r="J18" s="332"/>
      <c r="K18" s="332"/>
      <c r="L18" s="332"/>
      <c r="M18" s="332"/>
      <c r="N18" s="332"/>
      <c r="O18" s="276"/>
      <c r="P18" s="276"/>
      <c r="Q18" s="275"/>
      <c r="R18" s="275"/>
    </row>
    <row r="19" spans="2:22" s="12" customFormat="1" ht="15.75" thickBot="1" x14ac:dyDescent="0.3">
      <c r="B19" s="275"/>
      <c r="C19" s="275"/>
      <c r="D19" s="275"/>
      <c r="E19" s="276"/>
      <c r="F19" s="200">
        <v>5.5555555555555636E-3</v>
      </c>
      <c r="G19" s="200">
        <v>9.0277777777777787E-3</v>
      </c>
      <c r="H19" s="200">
        <v>6.9444444444444441E-3</v>
      </c>
      <c r="I19" s="200">
        <v>1.1111111111111099E-2</v>
      </c>
      <c r="J19" s="200">
        <v>6.9444444444444475E-3</v>
      </c>
      <c r="K19" s="200">
        <v>8.3333333333333332E-3</v>
      </c>
      <c r="L19" s="200">
        <v>6.9444444444444441E-3</v>
      </c>
      <c r="M19" s="200">
        <v>5.5555555555555558E-3</v>
      </c>
      <c r="N19" s="200">
        <v>5.5555555555555558E-3</v>
      </c>
      <c r="O19" s="200">
        <v>5.5555555555555558E-3</v>
      </c>
      <c r="P19" s="200">
        <v>1.3888888888888888E-2</v>
      </c>
      <c r="Q19" s="200">
        <v>5.5555555555555358E-3</v>
      </c>
      <c r="R19" s="200"/>
    </row>
    <row r="20" spans="2:22" s="1" customFormat="1" ht="15" customHeight="1" thickBot="1" x14ac:dyDescent="0.3">
      <c r="B20" s="1508" t="s">
        <v>12</v>
      </c>
      <c r="C20" s="1509"/>
      <c r="D20" s="1549"/>
      <c r="E20" s="1516"/>
      <c r="F20" s="1508" t="s">
        <v>13</v>
      </c>
      <c r="G20" s="1509"/>
      <c r="H20" s="1509"/>
      <c r="I20" s="1509"/>
      <c r="J20" s="1509"/>
      <c r="K20" s="1509"/>
      <c r="L20" s="1509"/>
      <c r="M20" s="1509"/>
      <c r="N20" s="1509"/>
      <c r="O20" s="1509"/>
      <c r="P20" s="1510"/>
      <c r="Q20" s="1508" t="s">
        <v>14</v>
      </c>
      <c r="R20" s="1510"/>
      <c r="S20" s="1513" t="s">
        <v>24</v>
      </c>
      <c r="T20" s="1517" t="s">
        <v>25</v>
      </c>
      <c r="U20" s="1513" t="s">
        <v>26</v>
      </c>
      <c r="V20" s="1513" t="s">
        <v>49</v>
      </c>
    </row>
    <row r="21" spans="2:22" s="1" customFormat="1" ht="70.5" customHeight="1" thickBot="1" x14ac:dyDescent="0.3">
      <c r="B21" s="1585" t="s">
        <v>56</v>
      </c>
      <c r="C21" s="1586"/>
      <c r="D21" s="1140"/>
      <c r="E21" s="431" t="s">
        <v>41</v>
      </c>
      <c r="F21" s="432" t="s">
        <v>145</v>
      </c>
      <c r="G21" s="430" t="s">
        <v>146</v>
      </c>
      <c r="H21" s="430" t="s">
        <v>147</v>
      </c>
      <c r="I21" s="430" t="s">
        <v>148</v>
      </c>
      <c r="J21" s="430" t="s">
        <v>149</v>
      </c>
      <c r="K21" s="430" t="s">
        <v>150</v>
      </c>
      <c r="L21" s="430" t="s">
        <v>151</v>
      </c>
      <c r="M21" s="430" t="s">
        <v>152</v>
      </c>
      <c r="N21" s="430" t="s">
        <v>153</v>
      </c>
      <c r="O21" s="430" t="s">
        <v>154</v>
      </c>
      <c r="P21" s="430" t="s">
        <v>155</v>
      </c>
      <c r="Q21" s="1216" t="s">
        <v>157</v>
      </c>
      <c r="R21" s="433"/>
      <c r="S21" s="1539"/>
      <c r="T21" s="1550"/>
      <c r="U21" s="1514"/>
      <c r="V21" s="1514"/>
    </row>
    <row r="22" spans="2:22" s="1" customFormat="1" ht="23.25" customHeight="1" thickBot="1" x14ac:dyDescent="0.3">
      <c r="B22" s="1508" t="s">
        <v>28</v>
      </c>
      <c r="C22" s="1509"/>
      <c r="D22" s="304"/>
      <c r="E22" s="434">
        <v>0</v>
      </c>
      <c r="F22" s="292">
        <v>2.4</v>
      </c>
      <c r="G22" s="59">
        <v>2.2400000000000002</v>
      </c>
      <c r="H22" s="59">
        <v>3.17</v>
      </c>
      <c r="I22" s="59">
        <v>2</v>
      </c>
      <c r="J22" s="59">
        <v>3.25</v>
      </c>
      <c r="K22" s="59">
        <v>5</v>
      </c>
      <c r="L22" s="59">
        <v>4</v>
      </c>
      <c r="M22" s="59">
        <v>2</v>
      </c>
      <c r="N22" s="59">
        <v>1.7</v>
      </c>
      <c r="O22" s="59">
        <v>5.7</v>
      </c>
      <c r="P22" s="59">
        <v>3</v>
      </c>
      <c r="Q22" s="60">
        <v>3.25</v>
      </c>
      <c r="R22" s="1217"/>
      <c r="S22" s="1519"/>
      <c r="T22" s="1550"/>
      <c r="U22" s="1514"/>
      <c r="V22" s="1514"/>
    </row>
    <row r="23" spans="2:22" s="1" customFormat="1" ht="23.25" customHeight="1" thickBot="1" x14ac:dyDescent="0.3">
      <c r="B23" s="1517" t="s">
        <v>29</v>
      </c>
      <c r="C23" s="1596"/>
      <c r="D23" s="142"/>
      <c r="E23" s="206">
        <f>+E22</f>
        <v>0</v>
      </c>
      <c r="F23" s="207">
        <f t="shared" ref="F23:Q23" si="0">+F22+E23</f>
        <v>2.4</v>
      </c>
      <c r="G23" s="207">
        <f t="shared" si="0"/>
        <v>4.6400000000000006</v>
      </c>
      <c r="H23" s="207">
        <f t="shared" si="0"/>
        <v>7.8100000000000005</v>
      </c>
      <c r="I23" s="207">
        <f t="shared" si="0"/>
        <v>9.81</v>
      </c>
      <c r="J23" s="207">
        <f t="shared" si="0"/>
        <v>13.06</v>
      </c>
      <c r="K23" s="207">
        <f t="shared" si="0"/>
        <v>18.060000000000002</v>
      </c>
      <c r="L23" s="207">
        <f t="shared" si="0"/>
        <v>22.060000000000002</v>
      </c>
      <c r="M23" s="207">
        <f t="shared" si="0"/>
        <v>24.060000000000002</v>
      </c>
      <c r="N23" s="207">
        <f t="shared" si="0"/>
        <v>25.76</v>
      </c>
      <c r="O23" s="207">
        <f t="shared" si="0"/>
        <v>31.46</v>
      </c>
      <c r="P23" s="207">
        <f t="shared" si="0"/>
        <v>34.46</v>
      </c>
      <c r="Q23" s="560">
        <f t="shared" si="0"/>
        <v>37.71</v>
      </c>
      <c r="R23" s="192"/>
      <c r="S23" s="193">
        <v>56.12</v>
      </c>
      <c r="T23" s="1550"/>
      <c r="U23" s="1514"/>
      <c r="V23" s="1514"/>
    </row>
    <row r="24" spans="2:22" ht="15.75" thickBot="1" x14ac:dyDescent="0.3">
      <c r="B24" s="1606" t="s">
        <v>48</v>
      </c>
      <c r="C24" s="1619"/>
      <c r="D24" s="1619"/>
      <c r="E24" s="1619"/>
      <c r="F24" s="1619"/>
      <c r="G24" s="1619"/>
      <c r="H24" s="1619"/>
      <c r="I24" s="1619"/>
      <c r="J24" s="1619"/>
      <c r="K24" s="1619"/>
      <c r="L24" s="1619"/>
      <c r="M24" s="1619"/>
      <c r="N24" s="1619"/>
      <c r="O24" s="1619"/>
      <c r="P24" s="1619"/>
      <c r="Q24" s="1619"/>
      <c r="R24" s="1607"/>
      <c r="S24" s="1607"/>
      <c r="T24" s="1607"/>
      <c r="U24" s="1607"/>
      <c r="V24" s="1609"/>
    </row>
    <row r="25" spans="2:22" ht="15" customHeight="1" x14ac:dyDescent="0.25">
      <c r="B25" s="1686" t="s">
        <v>30</v>
      </c>
      <c r="C25" s="262">
        <v>1</v>
      </c>
      <c r="D25" s="1209"/>
      <c r="E25" s="129">
        <v>0.20833333333333334</v>
      </c>
      <c r="F25" s="222">
        <v>0.21458333333333338</v>
      </c>
      <c r="G25" s="222">
        <v>0.22500000000000006</v>
      </c>
      <c r="H25" s="222">
        <v>0.23125000000000004</v>
      </c>
      <c r="I25" s="222">
        <v>0.2479166666666667</v>
      </c>
      <c r="J25" s="222">
        <v>0.25625000000000009</v>
      </c>
      <c r="K25" s="222">
        <v>0.26805555555555566</v>
      </c>
      <c r="L25" s="222">
        <v>0.27708333333333335</v>
      </c>
      <c r="M25" s="222">
        <v>0.28263888888888899</v>
      </c>
      <c r="N25" s="222">
        <v>0.28680555555555565</v>
      </c>
      <c r="O25" s="222">
        <v>0.29305555555555562</v>
      </c>
      <c r="P25" s="222">
        <v>0.30833333333333335</v>
      </c>
      <c r="Q25" s="98">
        <v>0.3131944444444445</v>
      </c>
      <c r="R25" s="1158"/>
      <c r="S25" s="44">
        <f>+S23</f>
        <v>56.12</v>
      </c>
      <c r="T25" s="168">
        <f t="shared" ref="T25:T30" si="1">+Q25-E25</f>
        <v>0.10486111111111115</v>
      </c>
      <c r="U25" s="169">
        <f t="shared" ref="U25:U30" si="2">60*$J$35/(T25*60*24)</f>
        <v>26.89271523178807</v>
      </c>
      <c r="V25" s="79"/>
    </row>
    <row r="26" spans="2:22" x14ac:dyDescent="0.25">
      <c r="B26" s="1643"/>
      <c r="C26" s="257">
        <v>2</v>
      </c>
      <c r="D26" s="1210"/>
      <c r="E26" s="133">
        <v>0.33333333333333337</v>
      </c>
      <c r="F26" s="1476">
        <v>0.3395833333333334</v>
      </c>
      <c r="G26" s="1476">
        <v>0.35000000000000009</v>
      </c>
      <c r="H26" s="1476">
        <v>0.35625000000000007</v>
      </c>
      <c r="I26" s="1476">
        <v>0.37291666666666673</v>
      </c>
      <c r="J26" s="1476">
        <v>0.38125000000000009</v>
      </c>
      <c r="K26" s="1476">
        <v>0.39305555555555566</v>
      </c>
      <c r="L26" s="1476">
        <v>0.40208333333333335</v>
      </c>
      <c r="M26" s="1476">
        <v>0.40763888888888899</v>
      </c>
      <c r="N26" s="1476">
        <v>0.41180555555555565</v>
      </c>
      <c r="O26" s="1476">
        <v>0.41805555555555562</v>
      </c>
      <c r="P26" s="1476">
        <v>0.43333333333333335</v>
      </c>
      <c r="Q26" s="1477">
        <v>0.4381944444444445</v>
      </c>
      <c r="R26" s="1159"/>
      <c r="S26" s="48">
        <f>+S23</f>
        <v>56.12</v>
      </c>
      <c r="T26" s="171">
        <f t="shared" si="1"/>
        <v>0.10486111111111113</v>
      </c>
      <c r="U26" s="172">
        <f t="shared" si="2"/>
        <v>26.892715231788074</v>
      </c>
      <c r="V26" s="38">
        <f>+E26-E25</f>
        <v>0.12500000000000003</v>
      </c>
    </row>
    <row r="27" spans="2:22" x14ac:dyDescent="0.25">
      <c r="B27" s="1643"/>
      <c r="C27" s="257">
        <v>3</v>
      </c>
      <c r="D27" s="1210"/>
      <c r="E27" s="133">
        <v>0.45833333333333337</v>
      </c>
      <c r="F27" s="1476">
        <v>0.4645833333333334</v>
      </c>
      <c r="G27" s="1476">
        <v>0.47500000000000009</v>
      </c>
      <c r="H27" s="1476">
        <v>0.48125000000000007</v>
      </c>
      <c r="I27" s="1476">
        <v>0.49791666666666673</v>
      </c>
      <c r="J27" s="1476">
        <v>0.50625000000000009</v>
      </c>
      <c r="K27" s="1476">
        <v>0.51805555555555571</v>
      </c>
      <c r="L27" s="1476">
        <v>0.52708333333333335</v>
      </c>
      <c r="M27" s="1476">
        <v>0.53263888888888899</v>
      </c>
      <c r="N27" s="1476">
        <v>0.53680555555555565</v>
      </c>
      <c r="O27" s="1476">
        <v>0.54305555555555562</v>
      </c>
      <c r="P27" s="1476">
        <v>0.55833333333333335</v>
      </c>
      <c r="Q27" s="1477">
        <v>0.56319444444444455</v>
      </c>
      <c r="R27" s="1159"/>
      <c r="S27" s="48">
        <f>+S26</f>
        <v>56.12</v>
      </c>
      <c r="T27" s="171">
        <f t="shared" si="1"/>
        <v>0.10486111111111118</v>
      </c>
      <c r="U27" s="172">
        <f t="shared" si="2"/>
        <v>26.89271523178806</v>
      </c>
      <c r="V27" s="38">
        <f t="shared" ref="V27:V30" si="3">+E27-E26</f>
        <v>0.125</v>
      </c>
    </row>
    <row r="28" spans="2:22" x14ac:dyDescent="0.25">
      <c r="B28" s="1643"/>
      <c r="C28" s="257">
        <v>4</v>
      </c>
      <c r="D28" s="1210"/>
      <c r="E28" s="133">
        <v>0.58333333333333337</v>
      </c>
      <c r="F28" s="1476">
        <v>0.58958333333333335</v>
      </c>
      <c r="G28" s="1476">
        <v>0.60000000000000009</v>
      </c>
      <c r="H28" s="1476">
        <v>0.60625000000000007</v>
      </c>
      <c r="I28" s="1476">
        <v>0.62291666666666679</v>
      </c>
      <c r="J28" s="1476">
        <v>0.63125000000000009</v>
      </c>
      <c r="K28" s="1476">
        <v>0.64305555555555571</v>
      </c>
      <c r="L28" s="1476">
        <v>0.65208333333333335</v>
      </c>
      <c r="M28" s="1476">
        <v>0.65763888888888899</v>
      </c>
      <c r="N28" s="1476">
        <v>0.66180555555555565</v>
      </c>
      <c r="O28" s="1476">
        <v>0.66805555555555562</v>
      </c>
      <c r="P28" s="1476">
        <v>0.68333333333333335</v>
      </c>
      <c r="Q28" s="1477">
        <v>0.68819444444444455</v>
      </c>
      <c r="R28" s="1159"/>
      <c r="S28" s="48">
        <f t="shared" ref="S28:S30" si="4">+S25</f>
        <v>56.12</v>
      </c>
      <c r="T28" s="171">
        <f t="shared" si="1"/>
        <v>0.10486111111111118</v>
      </c>
      <c r="U28" s="172">
        <f t="shared" si="2"/>
        <v>26.89271523178806</v>
      </c>
      <c r="V28" s="38">
        <f t="shared" si="3"/>
        <v>0.125</v>
      </c>
    </row>
    <row r="29" spans="2:22" x14ac:dyDescent="0.25">
      <c r="B29" s="1643"/>
      <c r="C29" s="257">
        <v>5</v>
      </c>
      <c r="D29" s="1210"/>
      <c r="E29" s="133">
        <v>0.70833333333333337</v>
      </c>
      <c r="F29" s="1476">
        <v>0.71458333333333335</v>
      </c>
      <c r="G29" s="1476">
        <v>0.72500000000000009</v>
      </c>
      <c r="H29" s="1476">
        <v>0.73125000000000007</v>
      </c>
      <c r="I29" s="1476">
        <v>0.74791666666666679</v>
      </c>
      <c r="J29" s="1476">
        <v>0.75625000000000009</v>
      </c>
      <c r="K29" s="1476">
        <v>0.76805555555555571</v>
      </c>
      <c r="L29" s="1476">
        <v>0.77708333333333335</v>
      </c>
      <c r="M29" s="1476">
        <v>0.78263888888888899</v>
      </c>
      <c r="N29" s="1476">
        <v>0.78680555555555565</v>
      </c>
      <c r="O29" s="1476">
        <v>0.79305555555555562</v>
      </c>
      <c r="P29" s="1476">
        <v>0.80833333333333335</v>
      </c>
      <c r="Q29" s="1477">
        <v>0.81319444444444455</v>
      </c>
      <c r="R29" s="1159"/>
      <c r="S29" s="48">
        <f t="shared" si="4"/>
        <v>56.12</v>
      </c>
      <c r="T29" s="171">
        <f t="shared" si="1"/>
        <v>0.10486111111111118</v>
      </c>
      <c r="U29" s="172">
        <f t="shared" si="2"/>
        <v>26.89271523178806</v>
      </c>
      <c r="V29" s="38">
        <f t="shared" si="3"/>
        <v>0.125</v>
      </c>
    </row>
    <row r="30" spans="2:22" ht="15.75" thickBot="1" x14ac:dyDescent="0.3">
      <c r="B30" s="1644"/>
      <c r="C30" s="263">
        <v>6</v>
      </c>
      <c r="D30" s="1215"/>
      <c r="E30" s="223">
        <v>0.83333333333333337</v>
      </c>
      <c r="F30" s="1478">
        <v>0.83958333333333335</v>
      </c>
      <c r="G30" s="1478">
        <v>0.85000000000000009</v>
      </c>
      <c r="H30" s="1478">
        <v>0.85625000000000007</v>
      </c>
      <c r="I30" s="1478">
        <v>0.87291666666666679</v>
      </c>
      <c r="J30" s="1478">
        <v>0.88125000000000009</v>
      </c>
      <c r="K30" s="1478">
        <v>0.89305555555555571</v>
      </c>
      <c r="L30" s="1478">
        <v>0.90208333333333335</v>
      </c>
      <c r="M30" s="1478">
        <v>0.90763888888888899</v>
      </c>
      <c r="N30" s="1478">
        <v>0.91180555555555565</v>
      </c>
      <c r="O30" s="1478">
        <v>0.91805555555555562</v>
      </c>
      <c r="P30" s="1478">
        <v>0.93333333333333335</v>
      </c>
      <c r="Q30" s="1479">
        <v>0.93819444444444455</v>
      </c>
      <c r="R30" s="1161"/>
      <c r="S30" s="51">
        <f t="shared" si="4"/>
        <v>56.12</v>
      </c>
      <c r="T30" s="363">
        <f t="shared" si="1"/>
        <v>0.10486111111111118</v>
      </c>
      <c r="U30" s="199">
        <f t="shared" si="2"/>
        <v>26.89271523178806</v>
      </c>
      <c r="V30" s="82">
        <f t="shared" si="3"/>
        <v>0.125</v>
      </c>
    </row>
    <row r="32" spans="2:22" x14ac:dyDescent="0.25">
      <c r="C32" s="21" t="s">
        <v>31</v>
      </c>
      <c r="D32" s="21"/>
      <c r="E32" s="21"/>
      <c r="F32" s="22"/>
      <c r="G32" s="22"/>
      <c r="H32" s="23"/>
      <c r="I32" s="23"/>
      <c r="J32" s="24">
        <v>6</v>
      </c>
      <c r="K32" s="22"/>
    </row>
    <row r="33" spans="3:12" x14ac:dyDescent="0.25">
      <c r="C33" s="21" t="s">
        <v>32</v>
      </c>
      <c r="D33" s="21"/>
      <c r="E33" s="21"/>
      <c r="F33" s="22"/>
      <c r="G33" s="22"/>
      <c r="H33" s="23"/>
      <c r="I33" s="23"/>
      <c r="J33" s="24">
        <v>0</v>
      </c>
      <c r="K33" s="22"/>
    </row>
    <row r="34" spans="3:12" x14ac:dyDescent="0.25">
      <c r="C34" s="21" t="s">
        <v>33</v>
      </c>
      <c r="D34" s="21"/>
      <c r="E34" s="21"/>
      <c r="F34" s="22"/>
      <c r="G34" s="22"/>
      <c r="H34" s="23"/>
      <c r="I34" s="23"/>
      <c r="J34" s="24">
        <v>6</v>
      </c>
      <c r="K34" s="22"/>
    </row>
    <row r="35" spans="3:12" x14ac:dyDescent="0.25">
      <c r="C35" s="21" t="s">
        <v>34</v>
      </c>
      <c r="D35" s="21"/>
      <c r="E35" s="21"/>
      <c r="F35" s="22"/>
      <c r="G35" s="22"/>
      <c r="H35" s="23"/>
      <c r="I35" s="23"/>
      <c r="J35" s="352">
        <v>67.680000000000007</v>
      </c>
      <c r="L35" s="22" t="s">
        <v>35</v>
      </c>
    </row>
    <row r="36" spans="3:12" x14ac:dyDescent="0.25">
      <c r="C36" s="26" t="s">
        <v>36</v>
      </c>
      <c r="D36" s="26"/>
      <c r="E36" s="26"/>
      <c r="F36" s="27"/>
      <c r="G36" s="7"/>
      <c r="H36" s="7"/>
      <c r="I36" s="7"/>
      <c r="J36" s="25">
        <v>0</v>
      </c>
      <c r="L36" s="22" t="s">
        <v>35</v>
      </c>
    </row>
  </sheetData>
  <mergeCells count="13">
    <mergeCell ref="B23:C23"/>
    <mergeCell ref="B24:V24"/>
    <mergeCell ref="B25:B30"/>
    <mergeCell ref="B14:V17"/>
    <mergeCell ref="B20:E20"/>
    <mergeCell ref="F20:P20"/>
    <mergeCell ref="S20:S22"/>
    <mergeCell ref="T20:T23"/>
    <mergeCell ref="U20:U23"/>
    <mergeCell ref="V20:V23"/>
    <mergeCell ref="B21:C21"/>
    <mergeCell ref="B22:C22"/>
    <mergeCell ref="Q20:R20"/>
  </mergeCells>
  <pageMargins left="0.7" right="0.7" top="0.75" bottom="0.75" header="0.3" footer="0.3"/>
  <pageSetup paperSize="9" scale="52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3:T42"/>
  <sheetViews>
    <sheetView view="pageBreakPreview" topLeftCell="A16" zoomScale="70" zoomScaleNormal="70" zoomScaleSheetLayoutView="70" workbookViewId="0">
      <selection activeCell="D24" sqref="D24:Q30"/>
    </sheetView>
  </sheetViews>
  <sheetFormatPr baseColWidth="10" defaultRowHeight="15" x14ac:dyDescent="0.25"/>
  <cols>
    <col min="17" max="21" width="11.42578125" customWidth="1"/>
  </cols>
  <sheetData>
    <row r="3" spans="2:20" x14ac:dyDescent="0.25">
      <c r="B3" s="149" t="s">
        <v>0</v>
      </c>
      <c r="C3" s="150"/>
      <c r="D3" s="151"/>
      <c r="E3" s="151"/>
      <c r="F3" s="149" t="s">
        <v>1</v>
      </c>
    </row>
    <row r="4" spans="2:20" x14ac:dyDescent="0.25">
      <c r="B4" s="152"/>
      <c r="C4" s="150"/>
      <c r="D4" s="151"/>
      <c r="E4" s="151"/>
      <c r="F4" s="153"/>
    </row>
    <row r="5" spans="2:20" x14ac:dyDescent="0.25">
      <c r="B5" s="154" t="s">
        <v>2</v>
      </c>
      <c r="C5" s="150"/>
      <c r="D5" s="151"/>
      <c r="E5" s="151"/>
      <c r="F5" s="153">
        <v>200</v>
      </c>
    </row>
    <row r="6" spans="2:20" x14ac:dyDescent="0.25">
      <c r="B6" s="150"/>
      <c r="C6" s="150"/>
      <c r="D6" s="151"/>
      <c r="E6" s="151"/>
      <c r="F6" s="153"/>
    </row>
    <row r="7" spans="2:20" x14ac:dyDescent="0.25">
      <c r="B7" s="150" t="s">
        <v>3</v>
      </c>
      <c r="C7" s="150"/>
      <c r="D7" s="151"/>
      <c r="E7" s="151"/>
      <c r="F7" s="149" t="s">
        <v>403</v>
      </c>
    </row>
    <row r="8" spans="2:20" x14ac:dyDescent="0.25">
      <c r="B8" s="150" t="s">
        <v>4</v>
      </c>
      <c r="C8" s="150"/>
      <c r="D8" s="151"/>
      <c r="E8" s="151"/>
      <c r="F8" s="149" t="s">
        <v>143</v>
      </c>
    </row>
    <row r="9" spans="2:20" x14ac:dyDescent="0.25">
      <c r="B9" s="150" t="s">
        <v>6</v>
      </c>
      <c r="C9" s="155"/>
      <c r="D9" s="156"/>
      <c r="E9" s="151"/>
      <c r="F9" s="153">
        <v>251</v>
      </c>
    </row>
    <row r="10" spans="2:20" x14ac:dyDescent="0.25">
      <c r="B10" s="150" t="s">
        <v>7</v>
      </c>
      <c r="C10" s="150"/>
      <c r="D10" s="151"/>
      <c r="E10" s="151"/>
      <c r="F10" s="9" t="s">
        <v>158</v>
      </c>
    </row>
    <row r="11" spans="2:20" x14ac:dyDescent="0.25">
      <c r="B11" s="150" t="s">
        <v>9</v>
      </c>
      <c r="C11" s="150"/>
      <c r="D11" s="151"/>
      <c r="E11" s="151"/>
      <c r="F11" s="153">
        <v>251</v>
      </c>
    </row>
    <row r="12" spans="2:20" x14ac:dyDescent="0.25">
      <c r="B12" s="150" t="s">
        <v>10</v>
      </c>
      <c r="C12" s="155"/>
      <c r="D12" s="156"/>
      <c r="E12" s="156"/>
      <c r="F12" s="149" t="s">
        <v>11</v>
      </c>
    </row>
    <row r="13" spans="2:20" ht="15.75" thickBot="1" x14ac:dyDescent="0.3"/>
    <row r="14" spans="2:20" ht="15" customHeight="1" x14ac:dyDescent="0.25">
      <c r="B14" s="1580" t="s">
        <v>274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66"/>
    </row>
    <row r="15" spans="2:20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8"/>
    </row>
    <row r="16" spans="2:20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8"/>
    </row>
    <row r="17" spans="2:20" ht="15.75" thickBot="1" x14ac:dyDescent="0.3">
      <c r="B17" s="1669"/>
      <c r="C17" s="1670"/>
      <c r="D17" s="1670"/>
      <c r="E17" s="1670"/>
      <c r="F17" s="1670"/>
      <c r="G17" s="1670"/>
      <c r="H17" s="1670"/>
      <c r="I17" s="1670"/>
      <c r="J17" s="1670"/>
      <c r="K17" s="1670"/>
      <c r="L17" s="1670"/>
      <c r="M17" s="1670"/>
      <c r="N17" s="1670"/>
      <c r="O17" s="1670"/>
      <c r="P17" s="1670"/>
      <c r="Q17" s="1670"/>
      <c r="R17" s="1670"/>
      <c r="S17" s="1670"/>
      <c r="T17" s="1671"/>
    </row>
    <row r="18" spans="2:20" s="12" customFormat="1" ht="15.75" thickBot="1" x14ac:dyDescent="0.3">
      <c r="B18" s="429">
        <v>4.8611111111111112E-2</v>
      </c>
      <c r="C18" s="332"/>
      <c r="E18" s="200">
        <v>5.5555555555555558E-3</v>
      </c>
      <c r="F18" s="200">
        <v>1.7361111111111112E-2</v>
      </c>
      <c r="G18" s="200">
        <v>5.5555555555555558E-3</v>
      </c>
      <c r="H18" s="200">
        <v>5.5555555555555558E-3</v>
      </c>
      <c r="I18" s="200">
        <v>6.9444444444444441E-3</v>
      </c>
      <c r="J18" s="200">
        <v>6.9444444444444441E-3</v>
      </c>
      <c r="K18" s="200">
        <v>9.0277777777777787E-3</v>
      </c>
      <c r="L18" s="200">
        <v>6.9444444444444441E-3</v>
      </c>
      <c r="M18" s="200">
        <v>1.3888888888888888E-2</v>
      </c>
      <c r="N18" s="200">
        <v>6.9444444444444441E-3</v>
      </c>
      <c r="O18" s="200">
        <v>1.0416666666666666E-2</v>
      </c>
      <c r="P18" s="200">
        <v>5.5555555555555558E-3</v>
      </c>
    </row>
    <row r="19" spans="2:20" s="1" customFormat="1" ht="15" customHeight="1" thickBot="1" x14ac:dyDescent="0.3">
      <c r="B19" s="1508" t="s">
        <v>12</v>
      </c>
      <c r="C19" s="1509"/>
      <c r="D19" s="1516"/>
      <c r="E19" s="1508" t="s">
        <v>13</v>
      </c>
      <c r="F19" s="1509"/>
      <c r="G19" s="1509"/>
      <c r="H19" s="1509"/>
      <c r="I19" s="1509"/>
      <c r="J19" s="1509"/>
      <c r="K19" s="1509"/>
      <c r="L19" s="1509"/>
      <c r="M19" s="1509"/>
      <c r="N19" s="1509"/>
      <c r="O19" s="1510"/>
      <c r="P19" s="501" t="s">
        <v>14</v>
      </c>
      <c r="Q19" s="1513" t="s">
        <v>24</v>
      </c>
      <c r="R19" s="1517" t="s">
        <v>25</v>
      </c>
      <c r="S19" s="1513" t="s">
        <v>26</v>
      </c>
      <c r="T19" s="1513" t="s">
        <v>49</v>
      </c>
    </row>
    <row r="20" spans="2:20" s="1" customFormat="1" ht="70.5" customHeight="1" thickBot="1" x14ac:dyDescent="0.3">
      <c r="B20" s="1585" t="s">
        <v>56</v>
      </c>
      <c r="C20" s="1586"/>
      <c r="D20" s="56" t="s">
        <v>41</v>
      </c>
      <c r="E20" s="436" t="s">
        <v>155</v>
      </c>
      <c r="F20" s="436" t="s">
        <v>154</v>
      </c>
      <c r="G20" s="436" t="s">
        <v>153</v>
      </c>
      <c r="H20" s="436" t="s">
        <v>152</v>
      </c>
      <c r="I20" s="436" t="s">
        <v>151</v>
      </c>
      <c r="J20" s="436" t="s">
        <v>150</v>
      </c>
      <c r="K20" s="436" t="s">
        <v>149</v>
      </c>
      <c r="L20" s="436" t="s">
        <v>148</v>
      </c>
      <c r="M20" s="436" t="s">
        <v>147</v>
      </c>
      <c r="N20" s="436" t="s">
        <v>146</v>
      </c>
      <c r="O20" s="436" t="s">
        <v>155</v>
      </c>
      <c r="P20" s="56" t="s">
        <v>41</v>
      </c>
      <c r="Q20" s="1539"/>
      <c r="R20" s="1550"/>
      <c r="S20" s="1514"/>
      <c r="T20" s="1514"/>
    </row>
    <row r="21" spans="2:20" s="1" customFormat="1" ht="23.25" hidden="1" customHeight="1" thickBot="1" x14ac:dyDescent="0.3">
      <c r="B21" s="1508" t="s">
        <v>28</v>
      </c>
      <c r="C21" s="1509"/>
      <c r="D21" s="434">
        <v>0</v>
      </c>
      <c r="E21" s="292">
        <v>2.4</v>
      </c>
      <c r="F21" s="59">
        <v>2.2400000000000002</v>
      </c>
      <c r="G21" s="59">
        <v>3.17</v>
      </c>
      <c r="H21" s="59">
        <v>2</v>
      </c>
      <c r="I21" s="59">
        <v>3.25</v>
      </c>
      <c r="J21" s="59">
        <v>5</v>
      </c>
      <c r="K21" s="59">
        <v>4</v>
      </c>
      <c r="L21" s="59">
        <v>2</v>
      </c>
      <c r="M21" s="59">
        <v>1.7</v>
      </c>
      <c r="N21" s="59">
        <v>5.7</v>
      </c>
      <c r="O21" s="59">
        <v>3</v>
      </c>
      <c r="P21" s="59">
        <v>3.25</v>
      </c>
      <c r="Q21" s="1519"/>
      <c r="R21" s="1550"/>
      <c r="S21" s="1514"/>
      <c r="T21" s="1514"/>
    </row>
    <row r="22" spans="2:20" s="1" customFormat="1" ht="23.25" hidden="1" customHeight="1" thickBot="1" x14ac:dyDescent="0.3">
      <c r="B22" s="1517" t="s">
        <v>29</v>
      </c>
      <c r="C22" s="1596"/>
      <c r="D22" s="206">
        <f>+D21</f>
        <v>0</v>
      </c>
      <c r="E22" s="207">
        <f t="shared" ref="E22:P22" si="0">+E21+D22</f>
        <v>2.4</v>
      </c>
      <c r="F22" s="207">
        <f t="shared" si="0"/>
        <v>4.6400000000000006</v>
      </c>
      <c r="G22" s="207">
        <f t="shared" si="0"/>
        <v>7.8100000000000005</v>
      </c>
      <c r="H22" s="207">
        <f t="shared" si="0"/>
        <v>9.81</v>
      </c>
      <c r="I22" s="207">
        <f t="shared" si="0"/>
        <v>13.06</v>
      </c>
      <c r="J22" s="207">
        <f t="shared" si="0"/>
        <v>18.060000000000002</v>
      </c>
      <c r="K22" s="207">
        <f t="shared" si="0"/>
        <v>22.060000000000002</v>
      </c>
      <c r="L22" s="207">
        <f t="shared" si="0"/>
        <v>24.060000000000002</v>
      </c>
      <c r="M22" s="207">
        <f t="shared" si="0"/>
        <v>25.76</v>
      </c>
      <c r="N22" s="207">
        <f t="shared" si="0"/>
        <v>31.46</v>
      </c>
      <c r="O22" s="207">
        <f t="shared" si="0"/>
        <v>34.46</v>
      </c>
      <c r="P22" s="207">
        <f t="shared" si="0"/>
        <v>37.71</v>
      </c>
      <c r="Q22" s="193">
        <f>+I41</f>
        <v>67.680000000000007</v>
      </c>
      <c r="R22" s="1550"/>
      <c r="S22" s="1514"/>
      <c r="T22" s="1514"/>
    </row>
    <row r="23" spans="2:20" ht="15.75" thickBot="1" x14ac:dyDescent="0.3">
      <c r="B23" s="1606" t="s">
        <v>48</v>
      </c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07"/>
      <c r="R23" s="1607"/>
      <c r="S23" s="1607"/>
      <c r="T23" s="1609"/>
    </row>
    <row r="24" spans="2:20" x14ac:dyDescent="0.25">
      <c r="B24" s="1641" t="s">
        <v>30</v>
      </c>
      <c r="C24" s="240">
        <v>1</v>
      </c>
      <c r="D24" s="310">
        <v>0.21875</v>
      </c>
      <c r="E24" s="62">
        <v>0.22569444444444442</v>
      </c>
      <c r="F24" s="62">
        <v>0.24444444444444446</v>
      </c>
      <c r="G24" s="62">
        <v>0.25069444444444444</v>
      </c>
      <c r="H24" s="62">
        <v>0.25624999999999998</v>
      </c>
      <c r="I24" s="62">
        <v>0.26111111111111113</v>
      </c>
      <c r="J24" s="62">
        <v>0.27083333333333331</v>
      </c>
      <c r="K24" s="62">
        <v>0.27916666666666662</v>
      </c>
      <c r="L24" s="62">
        <v>0.28749999999999998</v>
      </c>
      <c r="M24" s="62">
        <v>0.30555555555555552</v>
      </c>
      <c r="N24" s="62">
        <v>0.3118055555555555</v>
      </c>
      <c r="O24" s="62">
        <v>0.32430555555555557</v>
      </c>
      <c r="P24" s="46">
        <v>0.33124999999999999</v>
      </c>
      <c r="Q24" s="167">
        <f>+Q22</f>
        <v>67.680000000000007</v>
      </c>
      <c r="R24" s="168">
        <f t="shared" ref="R24:R35" si="1">+P24-D24</f>
        <v>0.11249999999999999</v>
      </c>
      <c r="S24" s="63">
        <f t="shared" ref="S24:S35" si="2">60*$I$41/(R24*60*24)</f>
        <v>25.066666666666674</v>
      </c>
      <c r="T24" s="79"/>
    </row>
    <row r="25" spans="2:20" x14ac:dyDescent="0.25">
      <c r="B25" s="1642"/>
      <c r="C25" s="235">
        <v>2</v>
      </c>
      <c r="D25" s="312">
        <v>0.27083333333333331</v>
      </c>
      <c r="E25" s="65">
        <v>0.27777777777777773</v>
      </c>
      <c r="F25" s="65">
        <v>0.29652777777777778</v>
      </c>
      <c r="G25" s="65">
        <v>0.30277777777777776</v>
      </c>
      <c r="H25" s="65">
        <v>0.30833333333333329</v>
      </c>
      <c r="I25" s="65">
        <v>0.31319444444444444</v>
      </c>
      <c r="J25" s="65">
        <v>0.32291666666666663</v>
      </c>
      <c r="K25" s="65">
        <v>0.33124999999999993</v>
      </c>
      <c r="L25" s="65">
        <v>0.33958333333333329</v>
      </c>
      <c r="M25" s="65">
        <v>0.35763888888888884</v>
      </c>
      <c r="N25" s="65">
        <v>0.36388888888888882</v>
      </c>
      <c r="O25" s="65">
        <v>0.37638888888888888</v>
      </c>
      <c r="P25" s="50">
        <v>0.3833333333333333</v>
      </c>
      <c r="Q25" s="170">
        <v>67.64</v>
      </c>
      <c r="R25" s="171">
        <f t="shared" si="1"/>
        <v>0.11249999999999999</v>
      </c>
      <c r="S25" s="66">
        <f t="shared" si="2"/>
        <v>25.066666666666674</v>
      </c>
      <c r="T25" s="38">
        <f>+D25-D24</f>
        <v>5.2083333333333315E-2</v>
      </c>
    </row>
    <row r="26" spans="2:20" x14ac:dyDescent="0.25">
      <c r="B26" s="1642"/>
      <c r="C26" s="235">
        <v>3</v>
      </c>
      <c r="D26" s="312">
        <v>0.35069444444444442</v>
      </c>
      <c r="E26" s="65">
        <v>0.35763888888888884</v>
      </c>
      <c r="F26" s="65">
        <v>0.37638888888888888</v>
      </c>
      <c r="G26" s="65">
        <v>0.38263888888888886</v>
      </c>
      <c r="H26" s="65">
        <v>0.3881944444444444</v>
      </c>
      <c r="I26" s="65">
        <v>0.39305555555555555</v>
      </c>
      <c r="J26" s="65">
        <v>0.40277777777777773</v>
      </c>
      <c r="K26" s="65">
        <v>0.41111111111111104</v>
      </c>
      <c r="L26" s="65">
        <v>0.4194444444444444</v>
      </c>
      <c r="M26" s="65">
        <v>0.43749999999999994</v>
      </c>
      <c r="N26" s="65">
        <v>0.44374999999999992</v>
      </c>
      <c r="O26" s="65">
        <v>0.45624999999999999</v>
      </c>
      <c r="P26" s="50">
        <v>0.46319444444444441</v>
      </c>
      <c r="Q26" s="170">
        <v>67.64</v>
      </c>
      <c r="R26" s="171">
        <f t="shared" si="1"/>
        <v>0.11249999999999999</v>
      </c>
      <c r="S26" s="66">
        <f t="shared" si="2"/>
        <v>25.066666666666674</v>
      </c>
      <c r="T26" s="38">
        <f t="shared" ref="T26:T35" si="3">+D26-D25</f>
        <v>7.9861111111111105E-2</v>
      </c>
    </row>
    <row r="27" spans="2:20" x14ac:dyDescent="0.25">
      <c r="B27" s="1642"/>
      <c r="C27" s="235">
        <v>4</v>
      </c>
      <c r="D27" s="312">
        <v>0.41666666666666663</v>
      </c>
      <c r="E27" s="65">
        <v>0.42361111111111105</v>
      </c>
      <c r="F27" s="65">
        <v>0.44236111111111109</v>
      </c>
      <c r="G27" s="65">
        <v>0.44861111111111107</v>
      </c>
      <c r="H27" s="65">
        <v>0.45416666666666661</v>
      </c>
      <c r="I27" s="65">
        <v>0.45902777777777776</v>
      </c>
      <c r="J27" s="65">
        <v>0.46874999999999994</v>
      </c>
      <c r="K27" s="65">
        <v>0.47708333333333325</v>
      </c>
      <c r="L27" s="65">
        <v>0.48541666666666661</v>
      </c>
      <c r="M27" s="65">
        <v>0.5034722222222221</v>
      </c>
      <c r="N27" s="65">
        <v>0.50972222222222208</v>
      </c>
      <c r="O27" s="65">
        <v>0.52222222222222214</v>
      </c>
      <c r="P27" s="50">
        <v>0.52916666666666656</v>
      </c>
      <c r="Q27" s="170">
        <v>67.64</v>
      </c>
      <c r="R27" s="171">
        <f t="shared" si="1"/>
        <v>0.11249999999999993</v>
      </c>
      <c r="S27" s="66">
        <f t="shared" si="2"/>
        <v>25.066666666666681</v>
      </c>
      <c r="T27" s="38">
        <f t="shared" si="3"/>
        <v>6.597222222222221E-2</v>
      </c>
    </row>
    <row r="28" spans="2:20" x14ac:dyDescent="0.25">
      <c r="B28" s="1642"/>
      <c r="C28" s="235">
        <v>5</v>
      </c>
      <c r="D28" s="312">
        <v>0.48263888888888884</v>
      </c>
      <c r="E28" s="65">
        <v>0.48958333333333326</v>
      </c>
      <c r="F28" s="65">
        <v>0.5083333333333333</v>
      </c>
      <c r="G28" s="65">
        <v>0.51458333333333328</v>
      </c>
      <c r="H28" s="65">
        <v>0.52013888888888882</v>
      </c>
      <c r="I28" s="65">
        <v>0.52499999999999991</v>
      </c>
      <c r="J28" s="65">
        <v>0.5347222222222221</v>
      </c>
      <c r="K28" s="65">
        <v>0.5430555555555554</v>
      </c>
      <c r="L28" s="65">
        <v>0.55138888888888871</v>
      </c>
      <c r="M28" s="65">
        <v>0.5694444444444442</v>
      </c>
      <c r="N28" s="65">
        <v>0.57569444444444418</v>
      </c>
      <c r="O28" s="65">
        <v>0.58819444444444424</v>
      </c>
      <c r="P28" s="50">
        <v>0.59513888888888866</v>
      </c>
      <c r="Q28" s="170">
        <v>67.64</v>
      </c>
      <c r="R28" s="171">
        <f t="shared" si="1"/>
        <v>0.11249999999999982</v>
      </c>
      <c r="S28" s="66">
        <f t="shared" si="2"/>
        <v>25.066666666666709</v>
      </c>
      <c r="T28" s="38">
        <f t="shared" si="3"/>
        <v>6.597222222222221E-2</v>
      </c>
    </row>
    <row r="29" spans="2:20" x14ac:dyDescent="0.25">
      <c r="B29" s="1642"/>
      <c r="C29" s="235">
        <v>6</v>
      </c>
      <c r="D29" s="312">
        <v>0.54861111111111105</v>
      </c>
      <c r="E29" s="65">
        <v>0.55555555555555547</v>
      </c>
      <c r="F29" s="65">
        <v>0.57430555555555551</v>
      </c>
      <c r="G29" s="65">
        <v>0.58055555555555549</v>
      </c>
      <c r="H29" s="65">
        <v>0.58611111111111103</v>
      </c>
      <c r="I29" s="65">
        <v>0.59097222222222223</v>
      </c>
      <c r="J29" s="65">
        <v>0.60069444444444442</v>
      </c>
      <c r="K29" s="65">
        <v>0.60902777777777772</v>
      </c>
      <c r="L29" s="65">
        <v>0.61736111111111103</v>
      </c>
      <c r="M29" s="65">
        <v>0.63541666666666652</v>
      </c>
      <c r="N29" s="65">
        <v>0.6416666666666665</v>
      </c>
      <c r="O29" s="65">
        <v>0.65416666666666656</v>
      </c>
      <c r="P29" s="50">
        <v>0.66111111111111098</v>
      </c>
      <c r="Q29" s="170">
        <v>67.64</v>
      </c>
      <c r="R29" s="171">
        <f t="shared" si="1"/>
        <v>0.11249999999999993</v>
      </c>
      <c r="S29" s="66">
        <f t="shared" si="2"/>
        <v>25.066666666666681</v>
      </c>
      <c r="T29" s="38">
        <f t="shared" si="3"/>
        <v>6.597222222222221E-2</v>
      </c>
    </row>
    <row r="30" spans="2:20" x14ac:dyDescent="0.25">
      <c r="B30" s="1642"/>
      <c r="C30" s="235">
        <v>7</v>
      </c>
      <c r="D30" s="312">
        <v>0.61458333333333326</v>
      </c>
      <c r="E30" s="65">
        <v>0.62152777777777768</v>
      </c>
      <c r="F30" s="65">
        <v>0.64027777777777772</v>
      </c>
      <c r="G30" s="65">
        <v>0.6465277777777777</v>
      </c>
      <c r="H30" s="65">
        <v>0.65208333333333324</v>
      </c>
      <c r="I30" s="65">
        <v>0.65694444444444433</v>
      </c>
      <c r="J30" s="65">
        <v>0.66666666666666652</v>
      </c>
      <c r="K30" s="65">
        <v>0.67499999999999982</v>
      </c>
      <c r="L30" s="65">
        <v>0.68333333333333313</v>
      </c>
      <c r="M30" s="65">
        <v>0.70138888888888862</v>
      </c>
      <c r="N30" s="65">
        <v>0.7076388888888886</v>
      </c>
      <c r="O30" s="65">
        <v>0.72013888888888866</v>
      </c>
      <c r="P30" s="50">
        <v>0.72708333333333308</v>
      </c>
      <c r="Q30" s="170">
        <v>67.64</v>
      </c>
      <c r="R30" s="171">
        <f t="shared" si="1"/>
        <v>0.11249999999999982</v>
      </c>
      <c r="S30" s="66">
        <f t="shared" si="2"/>
        <v>25.066666666666709</v>
      </c>
      <c r="T30" s="38">
        <f t="shared" si="3"/>
        <v>6.597222222222221E-2</v>
      </c>
    </row>
    <row r="31" spans="2:20" x14ac:dyDescent="0.25">
      <c r="B31" s="1642"/>
      <c r="C31" s="235">
        <v>8</v>
      </c>
      <c r="D31" s="312">
        <v>0.68055555555555547</v>
      </c>
      <c r="E31" s="65">
        <v>0.68749999999999989</v>
      </c>
      <c r="F31" s="65">
        <v>0.70624999999999993</v>
      </c>
      <c r="G31" s="65">
        <v>0.71249999999999991</v>
      </c>
      <c r="H31" s="65">
        <v>0.71805555555555545</v>
      </c>
      <c r="I31" s="65">
        <v>0.72291666666666665</v>
      </c>
      <c r="J31" s="65">
        <v>0.73263888888888884</v>
      </c>
      <c r="K31" s="65">
        <v>0.74097222222222214</v>
      </c>
      <c r="L31" s="65">
        <v>0.74930555555555545</v>
      </c>
      <c r="M31" s="65">
        <v>0.76736111111111094</v>
      </c>
      <c r="N31" s="65">
        <v>0.77361111111111092</v>
      </c>
      <c r="O31" s="65">
        <v>0.78611111111111098</v>
      </c>
      <c r="P31" s="50">
        <v>0.7930555555555554</v>
      </c>
      <c r="Q31" s="48">
        <v>67.64</v>
      </c>
      <c r="R31" s="171">
        <f t="shared" si="1"/>
        <v>0.11249999999999993</v>
      </c>
      <c r="S31" s="66">
        <f t="shared" si="2"/>
        <v>25.066666666666681</v>
      </c>
      <c r="T31" s="38">
        <f t="shared" si="3"/>
        <v>6.597222222222221E-2</v>
      </c>
    </row>
    <row r="32" spans="2:20" x14ac:dyDescent="0.25">
      <c r="B32" s="1642"/>
      <c r="C32" s="235">
        <v>9</v>
      </c>
      <c r="D32" s="312">
        <v>0.74652777777777768</v>
      </c>
      <c r="E32" s="65">
        <v>0.7534722222222221</v>
      </c>
      <c r="F32" s="65">
        <v>0.77222222222222214</v>
      </c>
      <c r="G32" s="65">
        <v>0.77847222222222212</v>
      </c>
      <c r="H32" s="65">
        <v>0.78402777777777766</v>
      </c>
      <c r="I32" s="65">
        <v>0.78888888888888875</v>
      </c>
      <c r="J32" s="65">
        <v>0.79861111111111094</v>
      </c>
      <c r="K32" s="65">
        <v>0.80694444444444424</v>
      </c>
      <c r="L32" s="65">
        <v>0.81527777777777755</v>
      </c>
      <c r="M32" s="65">
        <v>0.83333333333333304</v>
      </c>
      <c r="N32" s="65">
        <v>0.83958333333333302</v>
      </c>
      <c r="O32" s="65">
        <v>0.85208333333333308</v>
      </c>
      <c r="P32" s="50">
        <v>0.8590277777777775</v>
      </c>
      <c r="Q32" s="48">
        <v>67.64</v>
      </c>
      <c r="R32" s="171">
        <f t="shared" si="1"/>
        <v>0.11249999999999982</v>
      </c>
      <c r="S32" s="66">
        <f t="shared" si="2"/>
        <v>25.066666666666709</v>
      </c>
      <c r="T32" s="38">
        <f t="shared" si="3"/>
        <v>6.597222222222221E-2</v>
      </c>
    </row>
    <row r="33" spans="2:20" x14ac:dyDescent="0.25">
      <c r="B33" s="1642"/>
      <c r="C33" s="235">
        <v>10</v>
      </c>
      <c r="D33" s="312">
        <v>0.81249999999999989</v>
      </c>
      <c r="E33" s="65">
        <v>0.81944444444444431</v>
      </c>
      <c r="F33" s="65">
        <v>0.83819444444444435</v>
      </c>
      <c r="G33" s="65">
        <v>0.84444444444444433</v>
      </c>
      <c r="H33" s="65">
        <v>0.84999999999999987</v>
      </c>
      <c r="I33" s="65">
        <v>0.85486111111111107</v>
      </c>
      <c r="J33" s="65">
        <v>0.86458333333333326</v>
      </c>
      <c r="K33" s="65">
        <v>0.87291666666666656</v>
      </c>
      <c r="L33" s="65">
        <v>0.88124999999999987</v>
      </c>
      <c r="M33" s="65">
        <v>0.89930555555555536</v>
      </c>
      <c r="N33" s="65">
        <v>0.90555555555555534</v>
      </c>
      <c r="O33" s="65">
        <v>0.9180555555555554</v>
      </c>
      <c r="P33" s="50">
        <v>0.92499999999999982</v>
      </c>
      <c r="Q33" s="48">
        <v>67.64</v>
      </c>
      <c r="R33" s="171">
        <f t="shared" si="1"/>
        <v>0.11249999999999993</v>
      </c>
      <c r="S33" s="66">
        <f t="shared" si="2"/>
        <v>25.066666666666681</v>
      </c>
      <c r="T33" s="38">
        <f t="shared" si="3"/>
        <v>6.597222222222221E-2</v>
      </c>
    </row>
    <row r="34" spans="2:20" ht="15.75" thickBot="1" x14ac:dyDescent="0.3">
      <c r="B34" s="1642"/>
      <c r="C34" s="238">
        <v>11</v>
      </c>
      <c r="D34" s="313">
        <v>0.8784722222222221</v>
      </c>
      <c r="E34" s="68">
        <v>0.88541666666666652</v>
      </c>
      <c r="F34" s="68">
        <v>0.90416666666666656</v>
      </c>
      <c r="G34" s="68">
        <v>0.91041666666666654</v>
      </c>
      <c r="H34" s="68">
        <v>0.91597222222222208</v>
      </c>
      <c r="I34" s="68">
        <v>0.92083333333333317</v>
      </c>
      <c r="J34" s="68">
        <v>0.93055555555555536</v>
      </c>
      <c r="K34" s="68">
        <v>0.93888888888888866</v>
      </c>
      <c r="L34" s="68">
        <v>0.94722222222222197</v>
      </c>
      <c r="M34" s="68">
        <v>0.96527777777777746</v>
      </c>
      <c r="N34" s="68">
        <v>0.97152777777777743</v>
      </c>
      <c r="O34" s="68">
        <v>0.9840277777777775</v>
      </c>
      <c r="P34" s="70">
        <v>0.99097222222222192</v>
      </c>
      <c r="Q34" s="196">
        <v>67.64</v>
      </c>
      <c r="R34" s="176">
        <f t="shared" si="1"/>
        <v>0.11249999999999982</v>
      </c>
      <c r="S34" s="69">
        <f t="shared" si="2"/>
        <v>25.066666666666709</v>
      </c>
      <c r="T34" s="42">
        <f t="shared" si="3"/>
        <v>6.597222222222221E-2</v>
      </c>
    </row>
    <row r="35" spans="2:20" ht="15.75" thickBot="1" x14ac:dyDescent="0.3">
      <c r="B35" s="1688"/>
      <c r="C35" s="296">
        <v>12</v>
      </c>
      <c r="D35" s="314">
        <v>0.94791666666666663</v>
      </c>
      <c r="E35" s="297">
        <v>0.95486111111111105</v>
      </c>
      <c r="F35" s="297">
        <v>0.97361111111111109</v>
      </c>
      <c r="G35" s="297">
        <v>0.97986111111111107</v>
      </c>
      <c r="H35" s="297">
        <v>0.98541666666666661</v>
      </c>
      <c r="I35" s="297">
        <v>0.99027777777777781</v>
      </c>
      <c r="J35" s="297">
        <v>1</v>
      </c>
      <c r="K35" s="297">
        <v>1.0083333333333333</v>
      </c>
      <c r="L35" s="297">
        <v>1.0166666666666666</v>
      </c>
      <c r="M35" s="297">
        <v>1.0347222222222221</v>
      </c>
      <c r="N35" s="297">
        <v>1.040972222222222</v>
      </c>
      <c r="O35" s="297">
        <v>1.0534722222222221</v>
      </c>
      <c r="P35" s="315">
        <v>1.0604166666666666</v>
      </c>
      <c r="Q35" s="308">
        <v>67.64</v>
      </c>
      <c r="R35" s="453">
        <f t="shared" si="1"/>
        <v>0.11249999999999993</v>
      </c>
      <c r="S35" s="538">
        <f t="shared" si="2"/>
        <v>25.066666666666681</v>
      </c>
      <c r="T35" s="300">
        <f t="shared" si="3"/>
        <v>6.9444444444444531E-2</v>
      </c>
    </row>
    <row r="36" spans="2:20" s="12" customFormat="1" x14ac:dyDescent="0.25">
      <c r="B36" s="429">
        <v>4.8611111111111112E-2</v>
      </c>
      <c r="C36" s="332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 s="13">
        <f>SUM(E36:P36)</f>
        <v>0</v>
      </c>
    </row>
    <row r="38" spans="2:20" x14ac:dyDescent="0.25">
      <c r="C38" s="21" t="s">
        <v>31</v>
      </c>
      <c r="D38" s="21"/>
      <c r="E38" s="22"/>
      <c r="F38" s="22"/>
      <c r="G38" s="23"/>
      <c r="H38" s="23"/>
      <c r="I38" s="24">
        <v>11</v>
      </c>
      <c r="J38" s="22"/>
    </row>
    <row r="39" spans="2:20" x14ac:dyDescent="0.25">
      <c r="C39" s="21" t="s">
        <v>32</v>
      </c>
      <c r="D39" s="21"/>
      <c r="E39" s="22"/>
      <c r="F39" s="22"/>
      <c r="G39" s="23"/>
      <c r="H39" s="23"/>
      <c r="I39" s="24">
        <v>1</v>
      </c>
      <c r="J39" s="22"/>
    </row>
    <row r="40" spans="2:20" x14ac:dyDescent="0.25">
      <c r="C40" s="21" t="s">
        <v>33</v>
      </c>
      <c r="D40" s="21"/>
      <c r="E40" s="22"/>
      <c r="F40" s="22"/>
      <c r="G40" s="23"/>
      <c r="H40" s="23"/>
      <c r="I40" s="24">
        <f>+I38+I39</f>
        <v>12</v>
      </c>
      <c r="J40" s="22"/>
    </row>
    <row r="41" spans="2:20" x14ac:dyDescent="0.25">
      <c r="C41" s="21" t="s">
        <v>34</v>
      </c>
      <c r="D41" s="21"/>
      <c r="E41" s="22"/>
      <c r="F41" s="22"/>
      <c r="G41" s="23"/>
      <c r="H41" s="23"/>
      <c r="I41" s="352">
        <v>67.680000000000007</v>
      </c>
      <c r="K41" s="22" t="s">
        <v>35</v>
      </c>
    </row>
    <row r="42" spans="2:20" x14ac:dyDescent="0.25">
      <c r="C42" s="26" t="s">
        <v>36</v>
      </c>
      <c r="D42" s="26"/>
      <c r="E42" s="27"/>
      <c r="F42" s="7"/>
      <c r="G42" s="7"/>
      <c r="H42" s="7"/>
      <c r="I42" s="25">
        <v>0</v>
      </c>
      <c r="K42" s="22" t="s">
        <v>35</v>
      </c>
    </row>
  </sheetData>
  <mergeCells count="12">
    <mergeCell ref="B22:C22"/>
    <mergeCell ref="B23:T23"/>
    <mergeCell ref="B24:B35"/>
    <mergeCell ref="B14:T17"/>
    <mergeCell ref="B19:D19"/>
    <mergeCell ref="E19:O19"/>
    <mergeCell ref="Q19:Q21"/>
    <mergeCell ref="R19:R22"/>
    <mergeCell ref="S19:S22"/>
    <mergeCell ref="T19:T22"/>
    <mergeCell ref="B20:C20"/>
    <mergeCell ref="B21:C21"/>
  </mergeCells>
  <printOptions horizontalCentered="1" verticalCentered="1"/>
  <pageMargins left="0" right="0" top="0" bottom="0" header="0" footer="0"/>
  <pageSetup paperSize="9" scale="63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3:V38"/>
  <sheetViews>
    <sheetView view="pageBreakPreview" topLeftCell="A19" zoomScale="90" zoomScaleNormal="70" zoomScaleSheetLayoutView="90" workbookViewId="0">
      <selection activeCell="E24" sqref="E24:Q31"/>
    </sheetView>
  </sheetViews>
  <sheetFormatPr baseColWidth="10" defaultRowHeight="15" x14ac:dyDescent="0.25"/>
  <sheetData>
    <row r="3" spans="2:22" x14ac:dyDescent="0.25">
      <c r="B3" s="149" t="s">
        <v>0</v>
      </c>
      <c r="C3" s="150"/>
      <c r="D3" s="150"/>
      <c r="E3" s="151"/>
      <c r="F3" s="151"/>
      <c r="G3" s="149" t="s">
        <v>1</v>
      </c>
    </row>
    <row r="4" spans="2:22" x14ac:dyDescent="0.25">
      <c r="B4" s="152"/>
      <c r="C4" s="150"/>
      <c r="D4" s="150"/>
      <c r="E4" s="151"/>
      <c r="F4" s="151"/>
      <c r="G4" s="153"/>
    </row>
    <row r="5" spans="2:22" x14ac:dyDescent="0.25">
      <c r="B5" s="154" t="s">
        <v>2</v>
      </c>
      <c r="C5" s="150"/>
      <c r="D5" s="150"/>
      <c r="E5" s="151"/>
      <c r="F5" s="151"/>
      <c r="G5" s="153">
        <v>200</v>
      </c>
    </row>
    <row r="6" spans="2:22" x14ac:dyDescent="0.25">
      <c r="B6" s="150"/>
      <c r="C6" s="150"/>
      <c r="D6" s="150"/>
      <c r="E6" s="151"/>
      <c r="F6" s="151"/>
      <c r="G6" s="153"/>
    </row>
    <row r="7" spans="2:22" x14ac:dyDescent="0.25">
      <c r="B7" s="150" t="s">
        <v>3</v>
      </c>
      <c r="C7" s="150"/>
      <c r="D7" s="150"/>
      <c r="E7" s="151"/>
      <c r="F7" s="151"/>
      <c r="G7" s="149" t="s">
        <v>403</v>
      </c>
    </row>
    <row r="8" spans="2:22" x14ac:dyDescent="0.25">
      <c r="B8" s="150" t="s">
        <v>4</v>
      </c>
      <c r="C8" s="150"/>
      <c r="D8" s="150"/>
      <c r="E8" s="151"/>
      <c r="F8" s="151"/>
      <c r="G8" s="149" t="s">
        <v>39</v>
      </c>
    </row>
    <row r="9" spans="2:22" x14ac:dyDescent="0.25">
      <c r="B9" s="150" t="s">
        <v>6</v>
      </c>
      <c r="C9" s="155"/>
      <c r="D9" s="155"/>
      <c r="E9" s="156"/>
      <c r="F9" s="151"/>
      <c r="G9" s="153">
        <v>251</v>
      </c>
    </row>
    <row r="10" spans="2:22" x14ac:dyDescent="0.25">
      <c r="B10" s="150" t="s">
        <v>7</v>
      </c>
      <c r="C10" s="150"/>
      <c r="D10" s="150"/>
      <c r="E10" s="151"/>
      <c r="F10" s="151"/>
      <c r="G10" s="9" t="s">
        <v>158</v>
      </c>
    </row>
    <row r="11" spans="2:22" x14ac:dyDescent="0.25">
      <c r="B11" s="150" t="s">
        <v>9</v>
      </c>
      <c r="C11" s="150"/>
      <c r="D11" s="150"/>
      <c r="E11" s="151"/>
      <c r="F11" s="151"/>
      <c r="G11" s="153">
        <v>151</v>
      </c>
    </row>
    <row r="12" spans="2:22" x14ac:dyDescent="0.25">
      <c r="B12" s="150" t="s">
        <v>10</v>
      </c>
      <c r="C12" s="155"/>
      <c r="D12" s="155"/>
      <c r="E12" s="156"/>
      <c r="F12" s="156"/>
      <c r="G12" s="149" t="s">
        <v>11</v>
      </c>
    </row>
    <row r="13" spans="2:22" ht="15.75" thickBot="1" x14ac:dyDescent="0.3"/>
    <row r="14" spans="2:22" ht="15" customHeight="1" x14ac:dyDescent="0.25">
      <c r="B14" s="1580" t="s">
        <v>274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66"/>
    </row>
    <row r="15" spans="2:22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8"/>
    </row>
    <row r="16" spans="2:22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8"/>
    </row>
    <row r="17" spans="2:22" ht="15.75" thickBot="1" x14ac:dyDescent="0.3">
      <c r="B17" s="1669"/>
      <c r="C17" s="1670"/>
      <c r="D17" s="1670"/>
      <c r="E17" s="1670"/>
      <c r="F17" s="1670"/>
      <c r="G17" s="1670"/>
      <c r="H17" s="1670"/>
      <c r="I17" s="1670"/>
      <c r="J17" s="1670"/>
      <c r="K17" s="1670"/>
      <c r="L17" s="1670"/>
      <c r="M17" s="1670"/>
      <c r="N17" s="1670"/>
      <c r="O17" s="1670"/>
      <c r="P17" s="1670"/>
      <c r="Q17" s="1670"/>
      <c r="R17" s="1670"/>
      <c r="S17" s="1670"/>
      <c r="T17" s="1670"/>
      <c r="U17" s="1670"/>
      <c r="V17" s="1671"/>
    </row>
    <row r="18" spans="2:22" s="12" customFormat="1" ht="15.75" thickBot="1" x14ac:dyDescent="0.3">
      <c r="B18" s="429">
        <v>5.5555555555555552E-2</v>
      </c>
      <c r="C18" s="332"/>
      <c r="D18" s="332"/>
      <c r="F18" s="200">
        <v>5.5555555555555558E-3</v>
      </c>
      <c r="G18" s="200">
        <v>1.7361111111111112E-2</v>
      </c>
      <c r="H18" s="200">
        <v>5.5555555555555558E-3</v>
      </c>
      <c r="I18" s="200">
        <v>5.5555555555555558E-3</v>
      </c>
      <c r="J18" s="200">
        <v>6.9444444444444441E-3</v>
      </c>
      <c r="K18" s="200">
        <v>6.9444444444444441E-3</v>
      </c>
      <c r="L18" s="200">
        <v>9.0277777777777787E-3</v>
      </c>
      <c r="M18" s="200">
        <v>6.9444444444444441E-3</v>
      </c>
      <c r="N18" s="200">
        <v>1.3888888888888888E-2</v>
      </c>
      <c r="O18" s="200">
        <v>6.9444444444444441E-3</v>
      </c>
      <c r="P18" s="200">
        <v>1.0416666666666666E-2</v>
      </c>
      <c r="Q18" s="200">
        <v>5.5555555555555558E-3</v>
      </c>
      <c r="R18" s="128">
        <f>SUM(F18:Q18)</f>
        <v>0.10069444444444445</v>
      </c>
    </row>
    <row r="19" spans="2:22" s="1" customFormat="1" ht="15" customHeight="1" thickBot="1" x14ac:dyDescent="0.3">
      <c r="B19" s="1508" t="s">
        <v>12</v>
      </c>
      <c r="C19" s="1509"/>
      <c r="D19" s="1549"/>
      <c r="E19" s="1516"/>
      <c r="F19" s="1508" t="s">
        <v>13</v>
      </c>
      <c r="G19" s="1509"/>
      <c r="H19" s="1509"/>
      <c r="I19" s="1509"/>
      <c r="J19" s="1509"/>
      <c r="K19" s="1509"/>
      <c r="L19" s="1509"/>
      <c r="M19" s="1509"/>
      <c r="N19" s="1509"/>
      <c r="O19" s="1509"/>
      <c r="P19" s="1510"/>
      <c r="Q19" s="1508" t="s">
        <v>14</v>
      </c>
      <c r="R19" s="1510"/>
      <c r="S19" s="1513" t="s">
        <v>24</v>
      </c>
      <c r="T19" s="1517" t="s">
        <v>25</v>
      </c>
      <c r="U19" s="1513" t="s">
        <v>26</v>
      </c>
      <c r="V19" s="1513" t="s">
        <v>49</v>
      </c>
    </row>
    <row r="20" spans="2:22" s="1" customFormat="1" ht="70.5" customHeight="1" thickBot="1" x14ac:dyDescent="0.3">
      <c r="B20" s="1574" t="s">
        <v>56</v>
      </c>
      <c r="C20" s="1575"/>
      <c r="D20" s="1576"/>
      <c r="E20" s="56" t="s">
        <v>41</v>
      </c>
      <c r="F20" s="436" t="s">
        <v>155</v>
      </c>
      <c r="G20" s="436" t="s">
        <v>154</v>
      </c>
      <c r="H20" s="436" t="s">
        <v>153</v>
      </c>
      <c r="I20" s="436" t="s">
        <v>152</v>
      </c>
      <c r="J20" s="436" t="s">
        <v>151</v>
      </c>
      <c r="K20" s="436" t="s">
        <v>150</v>
      </c>
      <c r="L20" s="436" t="s">
        <v>149</v>
      </c>
      <c r="M20" s="436" t="s">
        <v>148</v>
      </c>
      <c r="N20" s="436" t="s">
        <v>147</v>
      </c>
      <c r="O20" s="436" t="s">
        <v>146</v>
      </c>
      <c r="P20" s="436" t="s">
        <v>155</v>
      </c>
      <c r="Q20" s="56" t="s">
        <v>41</v>
      </c>
      <c r="R20" s="185" t="s">
        <v>56</v>
      </c>
      <c r="S20" s="1539"/>
      <c r="T20" s="1550"/>
      <c r="U20" s="1514"/>
      <c r="V20" s="1514"/>
    </row>
    <row r="21" spans="2:22" s="1" customFormat="1" ht="23.25" customHeight="1" thickBot="1" x14ac:dyDescent="0.3">
      <c r="B21" s="1508" t="s">
        <v>28</v>
      </c>
      <c r="C21" s="1509"/>
      <c r="D21" s="1214"/>
      <c r="E21" s="434">
        <v>0</v>
      </c>
      <c r="F21" s="292">
        <v>2.4</v>
      </c>
      <c r="G21" s="59">
        <v>2.2400000000000002</v>
      </c>
      <c r="H21" s="59">
        <v>3.17</v>
      </c>
      <c r="I21" s="59">
        <v>2</v>
      </c>
      <c r="J21" s="59">
        <v>3.25</v>
      </c>
      <c r="K21" s="59">
        <v>5</v>
      </c>
      <c r="L21" s="59">
        <v>4</v>
      </c>
      <c r="M21" s="59">
        <v>2</v>
      </c>
      <c r="N21" s="59">
        <v>1.7</v>
      </c>
      <c r="O21" s="59">
        <v>5.7</v>
      </c>
      <c r="P21" s="59">
        <v>3</v>
      </c>
      <c r="Q21" s="59">
        <v>3.25</v>
      </c>
      <c r="R21" s="422">
        <v>0</v>
      </c>
      <c r="S21" s="1519"/>
      <c r="T21" s="1550"/>
      <c r="U21" s="1514"/>
      <c r="V21" s="1514"/>
    </row>
    <row r="22" spans="2:22" s="1" customFormat="1" ht="23.25" customHeight="1" thickBot="1" x14ac:dyDescent="0.3">
      <c r="B22" s="1517" t="s">
        <v>29</v>
      </c>
      <c r="C22" s="1596"/>
      <c r="D22" s="1138"/>
      <c r="E22" s="206">
        <f>+E21</f>
        <v>0</v>
      </c>
      <c r="F22" s="207">
        <f>+F21+E22</f>
        <v>2.4</v>
      </c>
      <c r="G22" s="207">
        <f t="shared" ref="G22:Q22" si="0">+G21+F22</f>
        <v>4.6400000000000006</v>
      </c>
      <c r="H22" s="207">
        <f t="shared" si="0"/>
        <v>7.8100000000000005</v>
      </c>
      <c r="I22" s="207">
        <f t="shared" si="0"/>
        <v>9.81</v>
      </c>
      <c r="J22" s="207">
        <f t="shared" si="0"/>
        <v>13.06</v>
      </c>
      <c r="K22" s="207">
        <f t="shared" si="0"/>
        <v>18.060000000000002</v>
      </c>
      <c r="L22" s="207">
        <f t="shared" si="0"/>
        <v>22.060000000000002</v>
      </c>
      <c r="M22" s="207">
        <f t="shared" si="0"/>
        <v>24.060000000000002</v>
      </c>
      <c r="N22" s="207">
        <f t="shared" si="0"/>
        <v>25.76</v>
      </c>
      <c r="O22" s="207">
        <f t="shared" si="0"/>
        <v>31.46</v>
      </c>
      <c r="P22" s="207">
        <f t="shared" si="0"/>
        <v>34.46</v>
      </c>
      <c r="Q22" s="207">
        <f t="shared" si="0"/>
        <v>37.71</v>
      </c>
      <c r="R22" s="435">
        <v>0</v>
      </c>
      <c r="S22" s="193">
        <v>56.26</v>
      </c>
      <c r="T22" s="1550"/>
      <c r="U22" s="1514"/>
      <c r="V22" s="1514"/>
    </row>
    <row r="23" spans="2:22" ht="15.75" thickBot="1" x14ac:dyDescent="0.3">
      <c r="B23" s="1606" t="s">
        <v>48</v>
      </c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07"/>
      <c r="S23" s="1607"/>
      <c r="T23" s="1607"/>
      <c r="U23" s="1607"/>
      <c r="V23" s="1609"/>
    </row>
    <row r="24" spans="2:22" x14ac:dyDescent="0.25">
      <c r="B24" s="1772" t="s">
        <v>30</v>
      </c>
      <c r="C24" s="240">
        <v>1</v>
      </c>
      <c r="D24" s="208"/>
      <c r="E24" s="129">
        <v>0.25</v>
      </c>
      <c r="F24" s="222">
        <v>0.25694444444444442</v>
      </c>
      <c r="G24" s="222">
        <v>0.27569444444444446</v>
      </c>
      <c r="H24" s="222">
        <v>0.28194444444444444</v>
      </c>
      <c r="I24" s="222">
        <v>0.28749999999999998</v>
      </c>
      <c r="J24" s="222">
        <v>0.29236111111111113</v>
      </c>
      <c r="K24" s="222">
        <v>0.30208333333333331</v>
      </c>
      <c r="L24" s="222">
        <v>0.31041666666666662</v>
      </c>
      <c r="M24" s="222">
        <v>0.31874999999999998</v>
      </c>
      <c r="N24" s="222">
        <v>0.33680555555555552</v>
      </c>
      <c r="O24" s="222">
        <v>0.3430555555555555</v>
      </c>
      <c r="P24" s="222">
        <v>0.35555555555555557</v>
      </c>
      <c r="Q24" s="98">
        <v>0.36249999999999999</v>
      </c>
      <c r="R24" s="208"/>
      <c r="S24" s="44">
        <f>+S22</f>
        <v>56.26</v>
      </c>
      <c r="T24" s="168">
        <f t="shared" ref="T24:T31" si="1">+Q24-E24</f>
        <v>0.11249999999999999</v>
      </c>
      <c r="U24" s="169">
        <f t="shared" ref="U24:U31" si="2">60*$J$37/(T24*60*24)</f>
        <v>25.066666666666674</v>
      </c>
      <c r="V24" s="79"/>
    </row>
    <row r="25" spans="2:22" x14ac:dyDescent="0.25">
      <c r="B25" s="1773"/>
      <c r="C25" s="235">
        <v>2</v>
      </c>
      <c r="D25" s="209"/>
      <c r="E25" s="133">
        <v>0.34722222222222221</v>
      </c>
      <c r="F25" s="130">
        <v>0.35416666666666663</v>
      </c>
      <c r="G25" s="130">
        <v>0.37291666666666667</v>
      </c>
      <c r="H25" s="130">
        <v>0.37916666666666665</v>
      </c>
      <c r="I25" s="130">
        <v>0.38472222222222219</v>
      </c>
      <c r="J25" s="130">
        <v>0.38958333333333334</v>
      </c>
      <c r="K25" s="130">
        <v>0.39930555555555552</v>
      </c>
      <c r="L25" s="130">
        <v>0.40763888888888883</v>
      </c>
      <c r="M25" s="130">
        <v>0.41597222222222219</v>
      </c>
      <c r="N25" s="130">
        <v>0.43402777777777773</v>
      </c>
      <c r="O25" s="130">
        <v>0.44027777777777771</v>
      </c>
      <c r="P25" s="130">
        <v>0.45277777777777778</v>
      </c>
      <c r="Q25" s="92">
        <v>0.4597222222222222</v>
      </c>
      <c r="R25" s="209"/>
      <c r="S25" s="48">
        <f>+S22</f>
        <v>56.26</v>
      </c>
      <c r="T25" s="171">
        <f t="shared" si="1"/>
        <v>0.11249999999999999</v>
      </c>
      <c r="U25" s="172">
        <f t="shared" si="2"/>
        <v>25.066666666666674</v>
      </c>
      <c r="V25" s="38">
        <f t="shared" ref="V25:V31" si="3">+E25-E24</f>
        <v>9.722222222222221E-2</v>
      </c>
    </row>
    <row r="26" spans="2:22" x14ac:dyDescent="0.25">
      <c r="B26" s="1773"/>
      <c r="C26" s="235">
        <v>3</v>
      </c>
      <c r="D26" s="209"/>
      <c r="E26" s="133">
        <v>0.44444444444444442</v>
      </c>
      <c r="F26" s="130">
        <v>0.45138888888888884</v>
      </c>
      <c r="G26" s="130">
        <v>0.47013888888888888</v>
      </c>
      <c r="H26" s="130">
        <v>0.47638888888888886</v>
      </c>
      <c r="I26" s="130">
        <v>0.4819444444444444</v>
      </c>
      <c r="J26" s="130">
        <v>0.48680555555555555</v>
      </c>
      <c r="K26" s="130">
        <v>0.49652777777777773</v>
      </c>
      <c r="L26" s="130">
        <v>0.50486111111111098</v>
      </c>
      <c r="M26" s="130">
        <v>0.51319444444444429</v>
      </c>
      <c r="N26" s="130">
        <v>0.53124999999999978</v>
      </c>
      <c r="O26" s="130">
        <v>0.53749999999999976</v>
      </c>
      <c r="P26" s="130">
        <v>0.54999999999999982</v>
      </c>
      <c r="Q26" s="92">
        <v>0.55694444444444424</v>
      </c>
      <c r="R26" s="209"/>
      <c r="S26" s="48">
        <f>+S25</f>
        <v>56.26</v>
      </c>
      <c r="T26" s="171">
        <f t="shared" si="1"/>
        <v>0.11249999999999982</v>
      </c>
      <c r="U26" s="172">
        <f t="shared" si="2"/>
        <v>25.066666666666709</v>
      </c>
      <c r="V26" s="38">
        <f t="shared" si="3"/>
        <v>9.722222222222221E-2</v>
      </c>
    </row>
    <row r="27" spans="2:22" x14ac:dyDescent="0.25">
      <c r="B27" s="1773"/>
      <c r="C27" s="235">
        <v>4</v>
      </c>
      <c r="D27" s="209"/>
      <c r="E27" s="133">
        <v>0.54166666666666663</v>
      </c>
      <c r="F27" s="130">
        <v>0.54861111111111105</v>
      </c>
      <c r="G27" s="130">
        <v>0.56736111111111109</v>
      </c>
      <c r="H27" s="130">
        <v>0.57361111111111107</v>
      </c>
      <c r="I27" s="130">
        <v>0.57916666666666661</v>
      </c>
      <c r="J27" s="130">
        <v>0.58402777777777781</v>
      </c>
      <c r="K27" s="130">
        <v>0.59375</v>
      </c>
      <c r="L27" s="130">
        <v>0.6020833333333333</v>
      </c>
      <c r="M27" s="130">
        <v>0.61041666666666661</v>
      </c>
      <c r="N27" s="130">
        <v>0.6284722222222221</v>
      </c>
      <c r="O27" s="130">
        <v>0.63472222222222208</v>
      </c>
      <c r="P27" s="130">
        <v>0.64722222222222214</v>
      </c>
      <c r="Q27" s="92">
        <v>0.65416666666666656</v>
      </c>
      <c r="R27" s="209"/>
      <c r="S27" s="48">
        <f t="shared" ref="S27:S31" si="4">+S24</f>
        <v>56.26</v>
      </c>
      <c r="T27" s="171">
        <f t="shared" si="1"/>
        <v>0.11249999999999993</v>
      </c>
      <c r="U27" s="172">
        <f t="shared" si="2"/>
        <v>25.066666666666681</v>
      </c>
      <c r="V27" s="38">
        <f t="shared" si="3"/>
        <v>9.722222222222221E-2</v>
      </c>
    </row>
    <row r="28" spans="2:22" x14ac:dyDescent="0.25">
      <c r="B28" s="1773"/>
      <c r="C28" s="235">
        <v>5</v>
      </c>
      <c r="D28" s="209"/>
      <c r="E28" s="133">
        <v>0.63888888888888884</v>
      </c>
      <c r="F28" s="130">
        <v>0.64583333333333326</v>
      </c>
      <c r="G28" s="130">
        <v>0.6645833333333333</v>
      </c>
      <c r="H28" s="130">
        <v>0.67083333333333328</v>
      </c>
      <c r="I28" s="130">
        <v>0.67638888888888882</v>
      </c>
      <c r="J28" s="130">
        <v>0.68124999999999991</v>
      </c>
      <c r="K28" s="130">
        <v>0.6909722222222221</v>
      </c>
      <c r="L28" s="130">
        <v>0.6993055555555554</v>
      </c>
      <c r="M28" s="130">
        <v>0.70763888888888871</v>
      </c>
      <c r="N28" s="130">
        <v>0.7256944444444442</v>
      </c>
      <c r="O28" s="130">
        <v>0.73194444444444418</v>
      </c>
      <c r="P28" s="130">
        <v>0.74444444444444424</v>
      </c>
      <c r="Q28" s="92">
        <v>0.75138888888888866</v>
      </c>
      <c r="R28" s="209"/>
      <c r="S28" s="48">
        <f t="shared" si="4"/>
        <v>56.26</v>
      </c>
      <c r="T28" s="171">
        <f t="shared" si="1"/>
        <v>0.11249999999999982</v>
      </c>
      <c r="U28" s="172">
        <f t="shared" si="2"/>
        <v>25.066666666666709</v>
      </c>
      <c r="V28" s="38">
        <f t="shared" si="3"/>
        <v>9.722222222222221E-2</v>
      </c>
    </row>
    <row r="29" spans="2:22" x14ac:dyDescent="0.25">
      <c r="B29" s="1773"/>
      <c r="C29" s="235">
        <v>6</v>
      </c>
      <c r="D29" s="209"/>
      <c r="E29" s="133">
        <v>0.73611111111111105</v>
      </c>
      <c r="F29" s="130">
        <v>0.74305555555555547</v>
      </c>
      <c r="G29" s="130">
        <v>0.76180555555555551</v>
      </c>
      <c r="H29" s="130">
        <v>0.76805555555555549</v>
      </c>
      <c r="I29" s="130">
        <v>0.77361111111111103</v>
      </c>
      <c r="J29" s="130">
        <v>0.77847222222222223</v>
      </c>
      <c r="K29" s="130">
        <v>0.78819444444444442</v>
      </c>
      <c r="L29" s="130">
        <v>0.79652777777777772</v>
      </c>
      <c r="M29" s="130">
        <v>0.80486111111111103</v>
      </c>
      <c r="N29" s="130">
        <v>0.82291666666666652</v>
      </c>
      <c r="O29" s="130">
        <v>0.8291666666666665</v>
      </c>
      <c r="P29" s="130">
        <v>0.84166666666666656</v>
      </c>
      <c r="Q29" s="92">
        <v>0.84861111111111098</v>
      </c>
      <c r="R29" s="209"/>
      <c r="S29" s="48">
        <f t="shared" si="4"/>
        <v>56.26</v>
      </c>
      <c r="T29" s="171">
        <f t="shared" si="1"/>
        <v>0.11249999999999993</v>
      </c>
      <c r="U29" s="172">
        <f t="shared" si="2"/>
        <v>25.066666666666681</v>
      </c>
      <c r="V29" s="38">
        <f t="shared" si="3"/>
        <v>9.722222222222221E-2</v>
      </c>
    </row>
    <row r="30" spans="2:22" ht="15.75" thickBot="1" x14ac:dyDescent="0.3">
      <c r="B30" s="1773"/>
      <c r="C30" s="238">
        <v>7</v>
      </c>
      <c r="D30" s="210"/>
      <c r="E30" s="135">
        <v>0.83333333333333326</v>
      </c>
      <c r="F30" s="136">
        <v>0.84027777777777768</v>
      </c>
      <c r="G30" s="136">
        <v>0.85902777777777772</v>
      </c>
      <c r="H30" s="136">
        <v>0.8652777777777777</v>
      </c>
      <c r="I30" s="136">
        <v>0.87083333333333324</v>
      </c>
      <c r="J30" s="136">
        <v>0.87569444444444433</v>
      </c>
      <c r="K30" s="136">
        <v>0.88541666666666652</v>
      </c>
      <c r="L30" s="136">
        <v>0.89374999999999982</v>
      </c>
      <c r="M30" s="136">
        <v>0.90208333333333313</v>
      </c>
      <c r="N30" s="136">
        <v>0.92013888888888862</v>
      </c>
      <c r="O30" s="136">
        <v>0.9263888888888886</v>
      </c>
      <c r="P30" s="136">
        <v>0.93888888888888866</v>
      </c>
      <c r="Q30" s="97">
        <v>0.94583333333333308</v>
      </c>
      <c r="R30" s="210"/>
      <c r="S30" s="196">
        <f t="shared" si="4"/>
        <v>56.26</v>
      </c>
      <c r="T30" s="176">
        <f t="shared" si="1"/>
        <v>0.11249999999999982</v>
      </c>
      <c r="U30" s="177">
        <f t="shared" si="2"/>
        <v>25.066666666666709</v>
      </c>
      <c r="V30" s="42">
        <f t="shared" si="3"/>
        <v>9.722222222222221E-2</v>
      </c>
    </row>
    <row r="31" spans="2:22" ht="15.75" thickBot="1" x14ac:dyDescent="0.3">
      <c r="B31" s="1774"/>
      <c r="C31" s="296">
        <v>8</v>
      </c>
      <c r="D31" s="575"/>
      <c r="E31" s="791">
        <v>0.93055555555555547</v>
      </c>
      <c r="F31" s="138">
        <v>0.93749999999999989</v>
      </c>
      <c r="G31" s="138">
        <v>0.95624999999999993</v>
      </c>
      <c r="H31" s="138">
        <v>0.96249999999999991</v>
      </c>
      <c r="I31" s="138">
        <v>0.96805555555555545</v>
      </c>
      <c r="J31" s="138">
        <v>0.97291666666666665</v>
      </c>
      <c r="K31" s="138">
        <v>0.98263888888888884</v>
      </c>
      <c r="L31" s="138">
        <v>0.99097222222222214</v>
      </c>
      <c r="M31" s="138">
        <v>0.99930555555555545</v>
      </c>
      <c r="N31" s="138">
        <v>1.0173611111111109</v>
      </c>
      <c r="O31" s="138">
        <v>1.0236111111111108</v>
      </c>
      <c r="P31" s="138">
        <v>1.036111111111111</v>
      </c>
      <c r="Q31" s="732">
        <v>1.0430555555555554</v>
      </c>
      <c r="R31" s="575"/>
      <c r="S31" s="308">
        <f t="shared" si="4"/>
        <v>56.26</v>
      </c>
      <c r="T31" s="453">
        <f t="shared" si="1"/>
        <v>0.11249999999999993</v>
      </c>
      <c r="U31" s="357">
        <f t="shared" si="2"/>
        <v>25.066666666666681</v>
      </c>
      <c r="V31" s="300">
        <f t="shared" si="3"/>
        <v>9.722222222222221E-2</v>
      </c>
    </row>
    <row r="32" spans="2:22" s="12" customFormat="1" x14ac:dyDescent="0.25">
      <c r="B32" s="429">
        <v>4.8611111111111112E-2</v>
      </c>
      <c r="C32" s="332"/>
      <c r="D32" s="332"/>
      <c r="F32" s="200">
        <v>5.5555555555555558E-3</v>
      </c>
      <c r="G32" s="200">
        <v>1.7361111111111112E-2</v>
      </c>
      <c r="H32" s="200">
        <v>5.5555555555555558E-3</v>
      </c>
      <c r="I32" s="200">
        <v>5.5555555555555558E-3</v>
      </c>
      <c r="J32" s="200">
        <v>6.9444444444444441E-3</v>
      </c>
      <c r="K32" s="200">
        <v>6.9444444444444441E-3</v>
      </c>
      <c r="L32" s="200">
        <v>9.0277777777777787E-3</v>
      </c>
      <c r="M32" s="200">
        <v>6.9444444444444441E-3</v>
      </c>
      <c r="N32" s="200">
        <v>1.1805555555555555E-2</v>
      </c>
      <c r="O32" s="200">
        <v>5.5555555555555558E-3</v>
      </c>
      <c r="P32" s="200">
        <v>8.3333333333333332E-3</v>
      </c>
      <c r="Q32" s="200">
        <v>4.1666666666666666E-3</v>
      </c>
      <c r="S32" s="13">
        <f>SUM(F32:Q32)</f>
        <v>9.375E-2</v>
      </c>
    </row>
    <row r="34" spans="3:12" x14ac:dyDescent="0.25">
      <c r="C34" s="21" t="s">
        <v>31</v>
      </c>
      <c r="D34" s="21"/>
      <c r="E34" s="21"/>
      <c r="F34" s="22"/>
      <c r="G34" s="22"/>
      <c r="H34" s="23"/>
      <c r="I34" s="23"/>
      <c r="J34" s="24">
        <v>7</v>
      </c>
      <c r="K34" s="22"/>
    </row>
    <row r="35" spans="3:12" x14ac:dyDescent="0.25">
      <c r="C35" s="21" t="s">
        <v>32</v>
      </c>
      <c r="D35" s="21"/>
      <c r="E35" s="21"/>
      <c r="F35" s="22"/>
      <c r="G35" s="22"/>
      <c r="H35" s="23"/>
      <c r="I35" s="23"/>
      <c r="J35" s="24">
        <v>1</v>
      </c>
      <c r="K35" s="22"/>
    </row>
    <row r="36" spans="3:12" x14ac:dyDescent="0.25">
      <c r="C36" s="21" t="s">
        <v>33</v>
      </c>
      <c r="D36" s="21"/>
      <c r="E36" s="21"/>
      <c r="F36" s="22"/>
      <c r="G36" s="22"/>
      <c r="H36" s="23"/>
      <c r="I36" s="23"/>
      <c r="J36" s="24">
        <v>8</v>
      </c>
      <c r="K36" s="22"/>
    </row>
    <row r="37" spans="3:12" x14ac:dyDescent="0.25">
      <c r="C37" s="21" t="s">
        <v>34</v>
      </c>
      <c r="D37" s="21"/>
      <c r="E37" s="21"/>
      <c r="F37" s="22"/>
      <c r="G37" s="22"/>
      <c r="H37" s="23"/>
      <c r="I37" s="23"/>
      <c r="J37" s="25">
        <v>67.680000000000007</v>
      </c>
      <c r="L37" s="22" t="s">
        <v>35</v>
      </c>
    </row>
    <row r="38" spans="3:12" x14ac:dyDescent="0.25">
      <c r="C38" s="26" t="s">
        <v>36</v>
      </c>
      <c r="D38" s="26"/>
      <c r="E38" s="26"/>
      <c r="F38" s="27"/>
      <c r="G38" s="7"/>
      <c r="H38" s="7"/>
      <c r="I38" s="7"/>
      <c r="J38" s="25">
        <v>0</v>
      </c>
      <c r="L38" s="22" t="s">
        <v>35</v>
      </c>
    </row>
  </sheetData>
  <mergeCells count="13">
    <mergeCell ref="B22:C22"/>
    <mergeCell ref="B23:V23"/>
    <mergeCell ref="B24:B31"/>
    <mergeCell ref="B14:V17"/>
    <mergeCell ref="B19:E19"/>
    <mergeCell ref="F19:P19"/>
    <mergeCell ref="Q19:R19"/>
    <mergeCell ref="S19:S21"/>
    <mergeCell ref="T19:T22"/>
    <mergeCell ref="U19:U22"/>
    <mergeCell ref="V19:V22"/>
    <mergeCell ref="B21:C21"/>
    <mergeCell ref="B20:D20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Z67"/>
  <sheetViews>
    <sheetView view="pageBreakPreview" topLeftCell="A13" zoomScale="70" zoomScaleNormal="60" zoomScaleSheetLayoutView="70" workbookViewId="0">
      <selection activeCell="V24" sqref="V24:W24"/>
    </sheetView>
  </sheetViews>
  <sheetFormatPr baseColWidth="10" defaultRowHeight="15" x14ac:dyDescent="0.25"/>
  <cols>
    <col min="20" max="20" width="13.85546875" bestFit="1" customWidth="1"/>
    <col min="21" max="22" width="10.85546875" customWidth="1"/>
  </cols>
  <sheetData>
    <row r="4" spans="2:26" x14ac:dyDescent="0.25">
      <c r="B4" s="5" t="s">
        <v>0</v>
      </c>
      <c r="C4" s="6"/>
      <c r="D4" s="6"/>
      <c r="E4" s="7"/>
      <c r="F4" s="7"/>
      <c r="G4" s="5" t="s">
        <v>1</v>
      </c>
      <c r="H4" s="7"/>
      <c r="I4" s="7"/>
      <c r="J4" s="7"/>
    </row>
    <row r="5" spans="2:26" x14ac:dyDescent="0.25">
      <c r="B5" s="8"/>
      <c r="C5" s="6"/>
      <c r="D5" s="6"/>
      <c r="E5" s="7"/>
      <c r="F5" s="7"/>
      <c r="G5" s="73"/>
      <c r="H5" s="7"/>
      <c r="I5" s="7"/>
      <c r="J5" s="7"/>
    </row>
    <row r="6" spans="2:26" x14ac:dyDescent="0.25">
      <c r="B6" s="9" t="s">
        <v>2</v>
      </c>
      <c r="C6" s="6"/>
      <c r="D6" s="6"/>
      <c r="E6" s="7"/>
      <c r="F6" s="7"/>
      <c r="G6" s="73">
        <v>200</v>
      </c>
      <c r="H6" s="7"/>
      <c r="I6" s="7"/>
      <c r="J6" s="7"/>
    </row>
    <row r="7" spans="2:26" x14ac:dyDescent="0.25">
      <c r="B7" s="6"/>
      <c r="C7" s="6"/>
      <c r="D7" s="6"/>
      <c r="E7" s="7"/>
      <c r="F7" s="7"/>
      <c r="G7" s="73"/>
      <c r="H7" s="7"/>
      <c r="I7" s="7"/>
      <c r="J7" s="7"/>
    </row>
    <row r="8" spans="2:26" x14ac:dyDescent="0.25">
      <c r="B8" s="6" t="s">
        <v>3</v>
      </c>
      <c r="C8" s="6"/>
      <c r="D8" s="6"/>
      <c r="E8" s="7"/>
      <c r="F8" s="7"/>
      <c r="G8" s="5" t="s">
        <v>403</v>
      </c>
      <c r="H8" s="7"/>
      <c r="I8" s="7"/>
      <c r="J8" s="7"/>
    </row>
    <row r="9" spans="2:26" x14ac:dyDescent="0.25">
      <c r="B9" s="6" t="s">
        <v>4</v>
      </c>
      <c r="C9" s="6"/>
      <c r="D9" s="6"/>
      <c r="E9" s="7"/>
      <c r="F9" s="7"/>
      <c r="G9" s="5" t="s">
        <v>40</v>
      </c>
      <c r="H9" s="7"/>
      <c r="I9" s="7"/>
      <c r="J9" s="7"/>
    </row>
    <row r="10" spans="2:26" x14ac:dyDescent="0.25">
      <c r="B10" s="6" t="s">
        <v>6</v>
      </c>
      <c r="C10" s="10"/>
      <c r="D10" s="10"/>
      <c r="E10" s="11"/>
      <c r="F10" s="7"/>
      <c r="G10" s="73">
        <v>201</v>
      </c>
      <c r="H10" s="7"/>
      <c r="I10" s="7"/>
      <c r="J10" s="7"/>
    </row>
    <row r="11" spans="2:26" x14ac:dyDescent="0.25">
      <c r="B11" s="6" t="s">
        <v>7</v>
      </c>
      <c r="C11" s="6"/>
      <c r="D11" s="6"/>
      <c r="E11" s="7"/>
      <c r="F11" s="7"/>
      <c r="G11" s="5" t="s">
        <v>44</v>
      </c>
      <c r="H11" s="7"/>
      <c r="I11" s="7"/>
      <c r="J11" s="7"/>
    </row>
    <row r="12" spans="2:26" x14ac:dyDescent="0.25">
      <c r="B12" s="6" t="s">
        <v>9</v>
      </c>
      <c r="C12" s="6"/>
      <c r="D12" s="6"/>
      <c r="E12" s="7"/>
      <c r="F12" s="7"/>
      <c r="G12" s="73">
        <v>201</v>
      </c>
      <c r="H12" s="7"/>
      <c r="I12" s="7"/>
      <c r="J12" s="7"/>
    </row>
    <row r="13" spans="2:26" x14ac:dyDescent="0.25">
      <c r="B13" s="6" t="s">
        <v>10</v>
      </c>
      <c r="C13" s="10"/>
      <c r="D13" s="10"/>
      <c r="E13" s="11"/>
      <c r="F13" s="11"/>
      <c r="G13" s="5" t="s">
        <v>11</v>
      </c>
      <c r="H13" s="7"/>
      <c r="I13" s="7"/>
      <c r="J13" s="7"/>
    </row>
    <row r="14" spans="2:26" ht="15.75" thickBot="1" x14ac:dyDescent="0.3"/>
    <row r="15" spans="2:26" ht="20.25" customHeight="1" x14ac:dyDescent="0.25">
      <c r="B15" s="1525" t="s">
        <v>266</v>
      </c>
      <c r="C15" s="1526"/>
      <c r="D15" s="1526"/>
      <c r="E15" s="1526"/>
      <c r="F15" s="1526"/>
      <c r="G15" s="1526"/>
      <c r="H15" s="1526"/>
      <c r="I15" s="1526"/>
      <c r="J15" s="1526"/>
      <c r="K15" s="1526"/>
      <c r="L15" s="1526"/>
      <c r="M15" s="1526"/>
      <c r="N15" s="1526"/>
      <c r="O15" s="1526"/>
      <c r="P15" s="1526"/>
      <c r="Q15" s="1526"/>
      <c r="R15" s="1526"/>
      <c r="S15" s="1526"/>
      <c r="T15" s="1526"/>
      <c r="U15" s="1526"/>
      <c r="V15" s="1526"/>
      <c r="W15" s="1526"/>
      <c r="X15" s="1526"/>
      <c r="Y15" s="1526"/>
      <c r="Z15" s="1527"/>
    </row>
    <row r="16" spans="2:26" ht="20.25" customHeight="1" x14ac:dyDescent="0.25">
      <c r="B16" s="1528"/>
      <c r="C16" s="1529"/>
      <c r="D16" s="1529"/>
      <c r="E16" s="1529"/>
      <c r="F16" s="1529"/>
      <c r="G16" s="1529"/>
      <c r="H16" s="1529"/>
      <c r="I16" s="1529"/>
      <c r="J16" s="1529"/>
      <c r="K16" s="1529"/>
      <c r="L16" s="1529"/>
      <c r="M16" s="1529"/>
      <c r="N16" s="1529"/>
      <c r="O16" s="1529"/>
      <c r="P16" s="1529"/>
      <c r="Q16" s="1529"/>
      <c r="R16" s="1529"/>
      <c r="S16" s="1529"/>
      <c r="T16" s="1529"/>
      <c r="U16" s="1529"/>
      <c r="V16" s="1529"/>
      <c r="W16" s="1529"/>
      <c r="X16" s="1529"/>
      <c r="Y16" s="1529"/>
      <c r="Z16" s="1530"/>
    </row>
    <row r="17" spans="1:26" ht="20.25" customHeight="1" x14ac:dyDescent="0.25">
      <c r="B17" s="1528"/>
      <c r="C17" s="1529"/>
      <c r="D17" s="1529"/>
      <c r="E17" s="1529"/>
      <c r="F17" s="1529"/>
      <c r="G17" s="1529"/>
      <c r="H17" s="1529"/>
      <c r="I17" s="1529"/>
      <c r="J17" s="1529"/>
      <c r="K17" s="1529"/>
      <c r="L17" s="1529"/>
      <c r="M17" s="1529"/>
      <c r="N17" s="1529"/>
      <c r="O17" s="1529"/>
      <c r="P17" s="1529"/>
      <c r="Q17" s="1529"/>
      <c r="R17" s="1529"/>
      <c r="S17" s="1529"/>
      <c r="T17" s="1529"/>
      <c r="U17" s="1529"/>
      <c r="V17" s="1529"/>
      <c r="W17" s="1529"/>
      <c r="X17" s="1529"/>
      <c r="Y17" s="1529"/>
      <c r="Z17" s="1530"/>
    </row>
    <row r="18" spans="1:26" ht="20.25" customHeight="1" thickBot="1" x14ac:dyDescent="0.3">
      <c r="B18" s="1531"/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2"/>
      <c r="R18" s="1532"/>
      <c r="S18" s="1532"/>
      <c r="T18" s="1532"/>
      <c r="U18" s="1532"/>
      <c r="V18" s="1532"/>
      <c r="W18" s="1532"/>
      <c r="X18" s="1532"/>
      <c r="Y18" s="1532"/>
      <c r="Z18" s="1533"/>
    </row>
    <row r="19" spans="1:26" s="12" customFormat="1" x14ac:dyDescent="0.25">
      <c r="A19" s="13">
        <v>1.3888888888888888E-2</v>
      </c>
      <c r="B19" s="76"/>
      <c r="C19" s="76"/>
      <c r="D19" s="76"/>
      <c r="E19" s="76"/>
      <c r="F19" s="874">
        <v>1.0416666666666657E-2</v>
      </c>
      <c r="G19" s="874">
        <v>4.8611111111111216E-3</v>
      </c>
      <c r="H19" s="874">
        <v>6.2500000000000056E-3</v>
      </c>
      <c r="I19" s="874">
        <v>2.7777777777777679E-3</v>
      </c>
      <c r="J19" s="874">
        <v>6.9444444444444475E-3</v>
      </c>
      <c r="K19" s="874">
        <v>1.1805555555555541E-2</v>
      </c>
      <c r="L19" s="874">
        <v>6.9444444444444475E-3</v>
      </c>
      <c r="M19" s="874">
        <v>3.4722222222222099E-3</v>
      </c>
      <c r="N19" s="874">
        <v>3.4722222222222099E-3</v>
      </c>
      <c r="O19" s="874">
        <v>2.0833333333333259E-3</v>
      </c>
      <c r="P19" s="874">
        <v>1.1805555555555569E-2</v>
      </c>
      <c r="Q19" s="874">
        <v>6.2500000000000056E-3</v>
      </c>
      <c r="R19" s="874">
        <v>4.1666666666666796E-3</v>
      </c>
      <c r="S19" s="874">
        <v>5.5555555555555358E-3</v>
      </c>
      <c r="T19" s="874">
        <v>4.8611111111110938E-3</v>
      </c>
      <c r="U19" s="874">
        <v>8.3333333333333592E-3</v>
      </c>
      <c r="V19" s="874"/>
      <c r="W19" s="13">
        <f>SUM(F19:U19)</f>
        <v>9.9999999999999978E-2</v>
      </c>
    </row>
    <row r="20" spans="1:26" s="12" customFormat="1" ht="15.75" thickBot="1" x14ac:dyDescent="0.3">
      <c r="B20" s="13">
        <v>1.3888888888888888E-2</v>
      </c>
      <c r="C20" s="13">
        <v>2.0833333333333332E-2</v>
      </c>
      <c r="D20" s="13"/>
      <c r="F20" s="874">
        <v>1.2500000000000011E-2</v>
      </c>
      <c r="G20" s="874">
        <v>4.8611111111110938E-3</v>
      </c>
      <c r="H20" s="874">
        <v>6.2499999999999778E-3</v>
      </c>
      <c r="I20" s="874">
        <v>2.7777777777777679E-3</v>
      </c>
      <c r="J20" s="874">
        <v>6.9444444444444753E-3</v>
      </c>
      <c r="K20" s="874">
        <v>1.1805555555555569E-2</v>
      </c>
      <c r="L20" s="874">
        <v>6.9444444444444198E-3</v>
      </c>
      <c r="M20" s="874">
        <v>3.4722222222222099E-3</v>
      </c>
      <c r="N20" s="874">
        <v>3.4722222222222099E-3</v>
      </c>
      <c r="O20" s="874">
        <v>2.0833333333333259E-3</v>
      </c>
      <c r="P20" s="874">
        <v>1.1805555555555569E-2</v>
      </c>
      <c r="Q20" s="874">
        <v>6.2500000000000333E-3</v>
      </c>
      <c r="R20" s="874">
        <v>4.1666666666666519E-3</v>
      </c>
      <c r="S20" s="874">
        <v>5.5555555555555358E-3</v>
      </c>
      <c r="T20" s="874">
        <v>4.8611111111110938E-3</v>
      </c>
      <c r="U20" s="874">
        <v>1.0416666666666685E-2</v>
      </c>
      <c r="V20" s="874"/>
      <c r="W20" s="13">
        <f>SUM(F20:U20)</f>
        <v>0.10416666666666663</v>
      </c>
    </row>
    <row r="21" spans="1:26" s="1" customFormat="1" ht="26.25" customHeight="1" thickBot="1" x14ac:dyDescent="0.3">
      <c r="B21" s="1515" t="s">
        <v>12</v>
      </c>
      <c r="C21" s="1549"/>
      <c r="D21" s="1549"/>
      <c r="E21" s="1516"/>
      <c r="F21" s="1508" t="s">
        <v>13</v>
      </c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10"/>
      <c r="U21" s="1508" t="s">
        <v>14</v>
      </c>
      <c r="V21" s="1509"/>
      <c r="W21" s="1510"/>
      <c r="X21" s="1517" t="s">
        <v>25</v>
      </c>
      <c r="Y21" s="1513" t="s">
        <v>26</v>
      </c>
      <c r="Z21" s="1513" t="s">
        <v>45</v>
      </c>
    </row>
    <row r="22" spans="1:26" s="1" customFormat="1" ht="70.5" customHeight="1" thickBot="1" x14ac:dyDescent="0.3">
      <c r="B22" s="1564" t="s">
        <v>15</v>
      </c>
      <c r="C22" s="1565"/>
      <c r="D22" s="1137"/>
      <c r="E22" s="898" t="s">
        <v>257</v>
      </c>
      <c r="F22" s="899" t="s">
        <v>349</v>
      </c>
      <c r="G22" s="899" t="s">
        <v>18</v>
      </c>
      <c r="H22" s="899" t="s">
        <v>346</v>
      </c>
      <c r="I22" s="899" t="s">
        <v>50</v>
      </c>
      <c r="J22" s="900" t="s">
        <v>21</v>
      </c>
      <c r="K22" s="899" t="s">
        <v>22</v>
      </c>
      <c r="L22" s="899" t="s">
        <v>347</v>
      </c>
      <c r="M22" s="899" t="s">
        <v>244</v>
      </c>
      <c r="N22" s="899" t="s">
        <v>22</v>
      </c>
      <c r="O22" s="899" t="s">
        <v>23</v>
      </c>
      <c r="P22" s="899" t="s">
        <v>348</v>
      </c>
      <c r="Q22" s="899" t="s">
        <v>50</v>
      </c>
      <c r="R22" s="899" t="s">
        <v>346</v>
      </c>
      <c r="S22" s="899" t="s">
        <v>18</v>
      </c>
      <c r="T22" s="899" t="s">
        <v>349</v>
      </c>
      <c r="U22" s="1178" t="s">
        <v>257</v>
      </c>
      <c r="V22" s="1517" t="s">
        <v>24</v>
      </c>
      <c r="W22" s="1518"/>
      <c r="X22" s="1550"/>
      <c r="Y22" s="1514"/>
      <c r="Z22" s="1514"/>
    </row>
    <row r="23" spans="1:26" s="1" customFormat="1" ht="33.75" customHeight="1" thickBot="1" x14ac:dyDescent="0.3">
      <c r="B23" s="1508" t="s">
        <v>28</v>
      </c>
      <c r="C23" s="1510"/>
      <c r="D23" s="201"/>
      <c r="E23" s="61">
        <v>0</v>
      </c>
      <c r="F23" s="57">
        <v>5</v>
      </c>
      <c r="G23" s="58">
        <v>2.4</v>
      </c>
      <c r="H23" s="59">
        <v>2.42</v>
      </c>
      <c r="I23" s="59">
        <v>2.4</v>
      </c>
      <c r="J23" s="59">
        <v>1.5</v>
      </c>
      <c r="K23" s="59">
        <v>3.5</v>
      </c>
      <c r="L23" s="59">
        <v>6.44</v>
      </c>
      <c r="M23" s="59">
        <v>5.0999999999999996</v>
      </c>
      <c r="N23" s="59">
        <v>1.25</v>
      </c>
      <c r="O23" s="59">
        <v>2.74</v>
      </c>
      <c r="P23" s="59">
        <v>3</v>
      </c>
      <c r="Q23" s="59">
        <v>1.5</v>
      </c>
      <c r="R23" s="59">
        <v>2.4</v>
      </c>
      <c r="S23" s="60">
        <v>2.2000000000000002</v>
      </c>
      <c r="T23" s="61">
        <v>5.2</v>
      </c>
      <c r="U23" s="648">
        <v>0</v>
      </c>
      <c r="V23" s="1511"/>
      <c r="W23" s="1519"/>
      <c r="X23" s="1550"/>
      <c r="Y23" s="1514"/>
      <c r="Z23" s="1514"/>
    </row>
    <row r="24" spans="1:26" s="1" customFormat="1" ht="32.25" customHeight="1" thickBot="1" x14ac:dyDescent="0.3">
      <c r="B24" s="1536" t="s">
        <v>29</v>
      </c>
      <c r="C24" s="1518"/>
      <c r="D24" s="427"/>
      <c r="E24" s="557">
        <f>+E23</f>
        <v>0</v>
      </c>
      <c r="F24" s="558">
        <f>+F23+E24</f>
        <v>5</v>
      </c>
      <c r="G24" s="559">
        <f t="shared" ref="G24:T24" si="0">+G23+F24</f>
        <v>7.4</v>
      </c>
      <c r="H24" s="207">
        <f t="shared" si="0"/>
        <v>9.82</v>
      </c>
      <c r="I24" s="207">
        <f t="shared" si="0"/>
        <v>12.22</v>
      </c>
      <c r="J24" s="207">
        <f t="shared" si="0"/>
        <v>13.72</v>
      </c>
      <c r="K24" s="207">
        <f t="shared" si="0"/>
        <v>17.22</v>
      </c>
      <c r="L24" s="207">
        <f t="shared" si="0"/>
        <v>23.66</v>
      </c>
      <c r="M24" s="207">
        <f>+M23+L24</f>
        <v>28.759999999999998</v>
      </c>
      <c r="N24" s="207">
        <f t="shared" si="0"/>
        <v>30.009999999999998</v>
      </c>
      <c r="O24" s="207">
        <f t="shared" si="0"/>
        <v>32.75</v>
      </c>
      <c r="P24" s="207">
        <f t="shared" si="0"/>
        <v>35.75</v>
      </c>
      <c r="Q24" s="207">
        <f t="shared" si="0"/>
        <v>37.25</v>
      </c>
      <c r="R24" s="207">
        <f t="shared" si="0"/>
        <v>39.65</v>
      </c>
      <c r="S24" s="560">
        <f t="shared" si="0"/>
        <v>41.85</v>
      </c>
      <c r="T24" s="558">
        <f t="shared" si="0"/>
        <v>47.050000000000004</v>
      </c>
      <c r="U24" s="649">
        <v>0</v>
      </c>
      <c r="V24" s="1566">
        <v>47.04</v>
      </c>
      <c r="W24" s="1567"/>
      <c r="X24" s="1550"/>
      <c r="Y24" s="1514"/>
      <c r="Z24" s="1514"/>
    </row>
    <row r="25" spans="1:26" x14ac:dyDescent="0.25">
      <c r="B25" s="1522" t="s">
        <v>30</v>
      </c>
      <c r="C25" s="83">
        <v>1</v>
      </c>
      <c r="D25" s="1169"/>
      <c r="E25" s="395">
        <f>F25-$F$19</f>
        <v>0.17708333333333334</v>
      </c>
      <c r="F25" s="902">
        <f>G25-$G$19</f>
        <v>0.1875</v>
      </c>
      <c r="G25" s="902">
        <f>H25-$H$19</f>
        <v>0.19236111111111112</v>
      </c>
      <c r="H25" s="902">
        <f>I25-$I$19</f>
        <v>0.19861111111111113</v>
      </c>
      <c r="I25" s="902">
        <f>J25-$J$19</f>
        <v>0.2013888888888889</v>
      </c>
      <c r="J25" s="902">
        <f>K25-$K$19</f>
        <v>0.20833333333333334</v>
      </c>
      <c r="K25" s="902">
        <f>L25-$L$19</f>
        <v>0.22013888888888888</v>
      </c>
      <c r="L25" s="903">
        <v>0.22708333333333333</v>
      </c>
      <c r="M25" s="902">
        <f>+L25+$M$19</f>
        <v>0.23055555555555554</v>
      </c>
      <c r="N25" s="902">
        <f>+M25+$N$19</f>
        <v>0.23402777777777775</v>
      </c>
      <c r="O25" s="902">
        <f>+N25+$O$19</f>
        <v>0.23611111111111108</v>
      </c>
      <c r="P25" s="902">
        <f>+O25+$P$19</f>
        <v>0.24791666666666665</v>
      </c>
      <c r="Q25" s="902">
        <f>+P25+$Q$19</f>
        <v>0.25416666666666665</v>
      </c>
      <c r="R25" s="902">
        <f>+Q25+$R$19</f>
        <v>0.2583333333333333</v>
      </c>
      <c r="S25" s="902">
        <f>+R25+$S$19</f>
        <v>0.26388888888888884</v>
      </c>
      <c r="T25" s="902">
        <f>+S25+$T$19</f>
        <v>0.26874999999999993</v>
      </c>
      <c r="U25" s="254">
        <f>+T25+$U$19</f>
        <v>0.27708333333333329</v>
      </c>
      <c r="V25" s="1158"/>
      <c r="W25" s="84">
        <f>+V24</f>
        <v>47.04</v>
      </c>
      <c r="X25" s="85">
        <f>+U25-E25</f>
        <v>9.999999999999995E-2</v>
      </c>
      <c r="Y25" s="86">
        <f t="shared" ref="Y25:Y59" si="1">60*$J$65/(X25*60*24)</f>
        <v>19.600000000000009</v>
      </c>
      <c r="Z25" s="87"/>
    </row>
    <row r="26" spans="1:26" x14ac:dyDescent="0.25">
      <c r="B26" s="1523"/>
      <c r="C26" s="88">
        <v>2</v>
      </c>
      <c r="D26" s="1170"/>
      <c r="E26" s="395">
        <f t="shared" ref="E26:E59" si="2">F26-$F$19</f>
        <v>0.19791666666666666</v>
      </c>
      <c r="F26" s="902">
        <f t="shared" ref="F26:F59" si="3">G26-$G$19</f>
        <v>0.20833333333333331</v>
      </c>
      <c r="G26" s="902">
        <f t="shared" ref="G26:G59" si="4">H26-$H$19</f>
        <v>0.21319444444444444</v>
      </c>
      <c r="H26" s="902">
        <f t="shared" ref="H26:H59" si="5">I26-$I$19</f>
        <v>0.21944444444444444</v>
      </c>
      <c r="I26" s="902">
        <f t="shared" ref="I26:I59" si="6">J26-$J$19</f>
        <v>0.22222222222222221</v>
      </c>
      <c r="J26" s="902">
        <f t="shared" ref="J26:J59" si="7">K26-$K$19</f>
        <v>0.22916666666666666</v>
      </c>
      <c r="K26" s="902">
        <f t="shared" ref="K26:K59" si="8">L26-$L$19</f>
        <v>0.2409722222222222</v>
      </c>
      <c r="L26" s="824">
        <v>0.24791666666666665</v>
      </c>
      <c r="M26" s="902">
        <f t="shared" ref="M26:M59" si="9">+L26+$M$19</f>
        <v>0.25138888888888888</v>
      </c>
      <c r="N26" s="902">
        <f t="shared" ref="N26:N59" si="10">+M26+$N$19</f>
        <v>0.25486111111111109</v>
      </c>
      <c r="O26" s="902">
        <f t="shared" ref="O26:O59" si="11">+N26+$O$19</f>
        <v>0.25694444444444442</v>
      </c>
      <c r="P26" s="902">
        <f t="shared" ref="P26:P59" si="12">+O26+$P$19</f>
        <v>0.26874999999999999</v>
      </c>
      <c r="Q26" s="902">
        <f t="shared" ref="Q26:Q59" si="13">+P26+$Q$19</f>
        <v>0.27500000000000002</v>
      </c>
      <c r="R26" s="902">
        <f t="shared" ref="R26:R59" si="14">+Q26+$R$19</f>
        <v>0.27916666666666667</v>
      </c>
      <c r="S26" s="902">
        <f t="shared" ref="S26:S59" si="15">+R26+$S$19</f>
        <v>0.28472222222222221</v>
      </c>
      <c r="T26" s="902">
        <f t="shared" ref="T26:T59" si="16">+S26+$T$19</f>
        <v>0.2895833333333333</v>
      </c>
      <c r="U26" s="254">
        <f t="shared" ref="U26:U59" si="17">+T26+$U$19</f>
        <v>0.29791666666666666</v>
      </c>
      <c r="V26" s="1175"/>
      <c r="W26" s="89">
        <f>+V24</f>
        <v>47.04</v>
      </c>
      <c r="X26" s="90">
        <f>+U26-E26</f>
        <v>0.1</v>
      </c>
      <c r="Y26" s="91">
        <f t="shared" si="1"/>
        <v>19.600000000000001</v>
      </c>
      <c r="Z26" s="92">
        <f>+L26-L25</f>
        <v>2.0833333333333315E-2</v>
      </c>
    </row>
    <row r="27" spans="1:26" x14ac:dyDescent="0.25">
      <c r="B27" s="1523"/>
      <c r="C27" s="88">
        <v>3</v>
      </c>
      <c r="D27" s="1170"/>
      <c r="E27" s="395">
        <f t="shared" si="2"/>
        <v>0.21874999999999997</v>
      </c>
      <c r="F27" s="902">
        <f t="shared" si="3"/>
        <v>0.22916666666666663</v>
      </c>
      <c r="G27" s="902">
        <f t="shared" si="4"/>
        <v>0.23402777777777775</v>
      </c>
      <c r="H27" s="902">
        <f t="shared" si="5"/>
        <v>0.24027777777777776</v>
      </c>
      <c r="I27" s="902">
        <f t="shared" si="6"/>
        <v>0.24305555555555552</v>
      </c>
      <c r="J27" s="902">
        <f t="shared" si="7"/>
        <v>0.24999999999999997</v>
      </c>
      <c r="K27" s="902">
        <f t="shared" si="8"/>
        <v>0.26180555555555551</v>
      </c>
      <c r="L27" s="824">
        <v>0.26874999999999999</v>
      </c>
      <c r="M27" s="902">
        <f t="shared" si="9"/>
        <v>0.2722222222222222</v>
      </c>
      <c r="N27" s="902">
        <f t="shared" si="10"/>
        <v>0.27569444444444441</v>
      </c>
      <c r="O27" s="902">
        <f t="shared" si="11"/>
        <v>0.27777777777777773</v>
      </c>
      <c r="P27" s="902">
        <f t="shared" si="12"/>
        <v>0.2895833333333333</v>
      </c>
      <c r="Q27" s="902">
        <f t="shared" si="13"/>
        <v>0.29583333333333328</v>
      </c>
      <c r="R27" s="902">
        <f t="shared" si="14"/>
        <v>0.29999999999999993</v>
      </c>
      <c r="S27" s="902">
        <f t="shared" si="15"/>
        <v>0.30555555555555547</v>
      </c>
      <c r="T27" s="902">
        <f t="shared" si="16"/>
        <v>0.31041666666666656</v>
      </c>
      <c r="U27" s="254">
        <f t="shared" si="17"/>
        <v>0.31874999999999992</v>
      </c>
      <c r="V27" s="1175"/>
      <c r="W27" s="89">
        <f t="shared" ref="W27:W59" si="18">+W25</f>
        <v>47.04</v>
      </c>
      <c r="X27" s="90">
        <f t="shared" ref="X27:X59" si="19">+U27-E27</f>
        <v>9.999999999999995E-2</v>
      </c>
      <c r="Y27" s="91">
        <f t="shared" si="1"/>
        <v>19.600000000000009</v>
      </c>
      <c r="Z27" s="92">
        <f t="shared" ref="Z27:Z59" si="20">+L27-L26</f>
        <v>2.0833333333333343E-2</v>
      </c>
    </row>
    <row r="28" spans="1:26" x14ac:dyDescent="0.25">
      <c r="B28" s="1523"/>
      <c r="C28" s="88">
        <v>4</v>
      </c>
      <c r="D28" s="1170"/>
      <c r="E28" s="395">
        <f t="shared" si="2"/>
        <v>0.23958333333333345</v>
      </c>
      <c r="F28" s="902">
        <f t="shared" si="3"/>
        <v>0.25000000000000011</v>
      </c>
      <c r="G28" s="902">
        <f t="shared" si="4"/>
        <v>0.2548611111111112</v>
      </c>
      <c r="H28" s="902">
        <f t="shared" si="5"/>
        <v>0.26111111111111118</v>
      </c>
      <c r="I28" s="902">
        <f t="shared" si="6"/>
        <v>0.26388888888888895</v>
      </c>
      <c r="J28" s="902">
        <f t="shared" si="7"/>
        <v>0.27083333333333337</v>
      </c>
      <c r="K28" s="902">
        <f t="shared" si="8"/>
        <v>0.28263888888888888</v>
      </c>
      <c r="L28" s="824">
        <v>0.28958333333333336</v>
      </c>
      <c r="M28" s="902">
        <f t="shared" si="9"/>
        <v>0.29305555555555557</v>
      </c>
      <c r="N28" s="902">
        <f t="shared" si="10"/>
        <v>0.29652777777777778</v>
      </c>
      <c r="O28" s="902">
        <f t="shared" si="11"/>
        <v>0.2986111111111111</v>
      </c>
      <c r="P28" s="902">
        <f t="shared" si="12"/>
        <v>0.31041666666666667</v>
      </c>
      <c r="Q28" s="902">
        <f t="shared" si="13"/>
        <v>0.31666666666666665</v>
      </c>
      <c r="R28" s="902">
        <f t="shared" si="14"/>
        <v>0.3208333333333333</v>
      </c>
      <c r="S28" s="902">
        <f t="shared" si="15"/>
        <v>0.32638888888888884</v>
      </c>
      <c r="T28" s="902">
        <f t="shared" si="16"/>
        <v>0.33124999999999993</v>
      </c>
      <c r="U28" s="254">
        <f t="shared" si="17"/>
        <v>0.33958333333333329</v>
      </c>
      <c r="V28" s="1175"/>
      <c r="W28" s="89">
        <f t="shared" si="18"/>
        <v>47.04</v>
      </c>
      <c r="X28" s="90">
        <f t="shared" si="19"/>
        <v>9.9999999999999839E-2</v>
      </c>
      <c r="Y28" s="91">
        <f t="shared" si="1"/>
        <v>19.60000000000003</v>
      </c>
      <c r="Z28" s="92">
        <f t="shared" si="20"/>
        <v>2.083333333333337E-2</v>
      </c>
    </row>
    <row r="29" spans="1:26" x14ac:dyDescent="0.25">
      <c r="B29" s="1523"/>
      <c r="C29" s="88">
        <v>5</v>
      </c>
      <c r="D29" s="1170"/>
      <c r="E29" s="395">
        <f t="shared" si="2"/>
        <v>0.26041666666666685</v>
      </c>
      <c r="F29" s="902">
        <f t="shared" si="3"/>
        <v>0.27083333333333348</v>
      </c>
      <c r="G29" s="902">
        <f t="shared" si="4"/>
        <v>0.27569444444444458</v>
      </c>
      <c r="H29" s="902">
        <f t="shared" si="5"/>
        <v>0.28194444444444455</v>
      </c>
      <c r="I29" s="902">
        <f t="shared" si="6"/>
        <v>0.28472222222222232</v>
      </c>
      <c r="J29" s="902">
        <f t="shared" si="7"/>
        <v>0.29166666666666674</v>
      </c>
      <c r="K29" s="902">
        <f t="shared" si="8"/>
        <v>0.30347222222222225</v>
      </c>
      <c r="L29" s="824">
        <v>0.31041666666666673</v>
      </c>
      <c r="M29" s="902">
        <f t="shared" si="9"/>
        <v>0.31388888888888894</v>
      </c>
      <c r="N29" s="902">
        <f t="shared" si="10"/>
        <v>0.31736111111111115</v>
      </c>
      <c r="O29" s="902">
        <f t="shared" si="11"/>
        <v>0.31944444444444448</v>
      </c>
      <c r="P29" s="902">
        <f t="shared" si="12"/>
        <v>0.33125000000000004</v>
      </c>
      <c r="Q29" s="902">
        <f t="shared" si="13"/>
        <v>0.33750000000000002</v>
      </c>
      <c r="R29" s="902">
        <f t="shared" si="14"/>
        <v>0.34166666666666667</v>
      </c>
      <c r="S29" s="902">
        <f t="shared" si="15"/>
        <v>0.34722222222222221</v>
      </c>
      <c r="T29" s="902">
        <f t="shared" si="16"/>
        <v>0.3520833333333333</v>
      </c>
      <c r="U29" s="254">
        <f t="shared" si="17"/>
        <v>0.36041666666666666</v>
      </c>
      <c r="V29" s="1175"/>
      <c r="W29" s="89">
        <f t="shared" si="18"/>
        <v>47.04</v>
      </c>
      <c r="X29" s="90">
        <f t="shared" si="19"/>
        <v>9.9999999999999811E-2</v>
      </c>
      <c r="Y29" s="91">
        <f t="shared" si="1"/>
        <v>19.600000000000041</v>
      </c>
      <c r="Z29" s="92">
        <f t="shared" si="20"/>
        <v>2.083333333333337E-2</v>
      </c>
    </row>
    <row r="30" spans="1:26" x14ac:dyDescent="0.25">
      <c r="B30" s="1523"/>
      <c r="C30" s="88">
        <v>6</v>
      </c>
      <c r="D30" s="1170"/>
      <c r="E30" s="395">
        <f t="shared" si="2"/>
        <v>0.28125000000000022</v>
      </c>
      <c r="F30" s="902">
        <f t="shared" si="3"/>
        <v>0.29166666666666685</v>
      </c>
      <c r="G30" s="902">
        <f t="shared" si="4"/>
        <v>0.29652777777777795</v>
      </c>
      <c r="H30" s="902">
        <f t="shared" si="5"/>
        <v>0.30277777777777792</v>
      </c>
      <c r="I30" s="902">
        <f t="shared" si="6"/>
        <v>0.30555555555555569</v>
      </c>
      <c r="J30" s="902">
        <f t="shared" si="7"/>
        <v>0.31250000000000011</v>
      </c>
      <c r="K30" s="902">
        <f t="shared" si="8"/>
        <v>0.32430555555555562</v>
      </c>
      <c r="L30" s="824">
        <v>0.3312500000000001</v>
      </c>
      <c r="M30" s="902">
        <f t="shared" si="9"/>
        <v>0.33472222222222231</v>
      </c>
      <c r="N30" s="902">
        <f t="shared" si="10"/>
        <v>0.33819444444444452</v>
      </c>
      <c r="O30" s="902">
        <f t="shared" si="11"/>
        <v>0.34027777777777785</v>
      </c>
      <c r="P30" s="902">
        <f t="shared" si="12"/>
        <v>0.35208333333333341</v>
      </c>
      <c r="Q30" s="902">
        <f t="shared" si="13"/>
        <v>0.35833333333333339</v>
      </c>
      <c r="R30" s="902">
        <f t="shared" si="14"/>
        <v>0.36250000000000004</v>
      </c>
      <c r="S30" s="902">
        <f t="shared" si="15"/>
        <v>0.36805555555555558</v>
      </c>
      <c r="T30" s="902">
        <f t="shared" si="16"/>
        <v>0.37291666666666667</v>
      </c>
      <c r="U30" s="254">
        <f t="shared" si="17"/>
        <v>0.38125000000000003</v>
      </c>
      <c r="V30" s="1175"/>
      <c r="W30" s="89">
        <f t="shared" si="18"/>
        <v>47.04</v>
      </c>
      <c r="X30" s="90">
        <f t="shared" si="19"/>
        <v>9.9999999999999811E-2</v>
      </c>
      <c r="Y30" s="91">
        <f t="shared" si="1"/>
        <v>19.600000000000041</v>
      </c>
      <c r="Z30" s="92">
        <f t="shared" si="20"/>
        <v>2.083333333333337E-2</v>
      </c>
    </row>
    <row r="31" spans="1:26" x14ac:dyDescent="0.25">
      <c r="B31" s="1523"/>
      <c r="C31" s="88">
        <v>7</v>
      </c>
      <c r="D31" s="1170"/>
      <c r="E31" s="395">
        <f t="shared" si="2"/>
        <v>0.30208333333333359</v>
      </c>
      <c r="F31" s="902">
        <f t="shared" si="3"/>
        <v>0.31250000000000022</v>
      </c>
      <c r="G31" s="902">
        <f t="shared" si="4"/>
        <v>0.31736111111111132</v>
      </c>
      <c r="H31" s="902">
        <f t="shared" si="5"/>
        <v>0.32361111111111129</v>
      </c>
      <c r="I31" s="902">
        <f t="shared" si="6"/>
        <v>0.32638888888888906</v>
      </c>
      <c r="J31" s="902">
        <f t="shared" si="7"/>
        <v>0.33333333333333348</v>
      </c>
      <c r="K31" s="902">
        <f t="shared" si="8"/>
        <v>0.34513888888888899</v>
      </c>
      <c r="L31" s="824">
        <v>0.35208333333333347</v>
      </c>
      <c r="M31" s="902">
        <f t="shared" si="9"/>
        <v>0.35555555555555568</v>
      </c>
      <c r="N31" s="902">
        <f t="shared" si="10"/>
        <v>0.35902777777777789</v>
      </c>
      <c r="O31" s="902">
        <f t="shared" si="11"/>
        <v>0.36111111111111122</v>
      </c>
      <c r="P31" s="902">
        <f t="shared" si="12"/>
        <v>0.37291666666666679</v>
      </c>
      <c r="Q31" s="902">
        <f t="shared" si="13"/>
        <v>0.37916666666666676</v>
      </c>
      <c r="R31" s="902">
        <f t="shared" si="14"/>
        <v>0.38333333333333341</v>
      </c>
      <c r="S31" s="902">
        <f t="shared" si="15"/>
        <v>0.38888888888888895</v>
      </c>
      <c r="T31" s="902">
        <f t="shared" si="16"/>
        <v>0.39375000000000004</v>
      </c>
      <c r="U31" s="254">
        <f t="shared" si="17"/>
        <v>0.4020833333333334</v>
      </c>
      <c r="V31" s="1175"/>
      <c r="W31" s="89">
        <f t="shared" si="18"/>
        <v>47.04</v>
      </c>
      <c r="X31" s="90">
        <f t="shared" si="19"/>
        <v>9.9999999999999811E-2</v>
      </c>
      <c r="Y31" s="91">
        <f t="shared" si="1"/>
        <v>19.600000000000041</v>
      </c>
      <c r="Z31" s="92">
        <f t="shared" si="20"/>
        <v>2.083333333333337E-2</v>
      </c>
    </row>
    <row r="32" spans="1:26" x14ac:dyDescent="0.25">
      <c r="B32" s="1523"/>
      <c r="C32" s="88">
        <v>8</v>
      </c>
      <c r="D32" s="1170"/>
      <c r="E32" s="395">
        <f t="shared" si="2"/>
        <v>0.32291666666666696</v>
      </c>
      <c r="F32" s="902">
        <f t="shared" si="3"/>
        <v>0.33333333333333359</v>
      </c>
      <c r="G32" s="902">
        <f t="shared" si="4"/>
        <v>0.33819444444444469</v>
      </c>
      <c r="H32" s="902">
        <f t="shared" si="5"/>
        <v>0.34444444444444466</v>
      </c>
      <c r="I32" s="902">
        <f t="shared" si="6"/>
        <v>0.34722222222222243</v>
      </c>
      <c r="J32" s="902">
        <f t="shared" si="7"/>
        <v>0.35416666666666685</v>
      </c>
      <c r="K32" s="902">
        <f t="shared" si="8"/>
        <v>0.36597222222222237</v>
      </c>
      <c r="L32" s="824">
        <v>0.37291666666666684</v>
      </c>
      <c r="M32" s="902">
        <f t="shared" si="9"/>
        <v>0.37638888888888905</v>
      </c>
      <c r="N32" s="902">
        <f t="shared" si="10"/>
        <v>0.37986111111111126</v>
      </c>
      <c r="O32" s="902">
        <f t="shared" si="11"/>
        <v>0.38194444444444459</v>
      </c>
      <c r="P32" s="902">
        <f t="shared" si="12"/>
        <v>0.39375000000000016</v>
      </c>
      <c r="Q32" s="902">
        <f t="shared" si="13"/>
        <v>0.40000000000000013</v>
      </c>
      <c r="R32" s="902">
        <f t="shared" si="14"/>
        <v>0.40416666666666679</v>
      </c>
      <c r="S32" s="902">
        <f t="shared" si="15"/>
        <v>0.40972222222222232</v>
      </c>
      <c r="T32" s="902">
        <f t="shared" si="16"/>
        <v>0.41458333333333341</v>
      </c>
      <c r="U32" s="254">
        <f t="shared" si="17"/>
        <v>0.42291666666666677</v>
      </c>
      <c r="V32" s="1175"/>
      <c r="W32" s="89">
        <f t="shared" si="18"/>
        <v>47.04</v>
      </c>
      <c r="X32" s="90">
        <f t="shared" si="19"/>
        <v>9.9999999999999811E-2</v>
      </c>
      <c r="Y32" s="91">
        <f t="shared" si="1"/>
        <v>19.600000000000041</v>
      </c>
      <c r="Z32" s="92">
        <f t="shared" si="20"/>
        <v>2.083333333333337E-2</v>
      </c>
    </row>
    <row r="33" spans="2:26" x14ac:dyDescent="0.25">
      <c r="B33" s="1523"/>
      <c r="C33" s="88">
        <v>9</v>
      </c>
      <c r="D33" s="1170"/>
      <c r="E33" s="395">
        <f t="shared" si="2"/>
        <v>0.34375000000000033</v>
      </c>
      <c r="F33" s="902">
        <f t="shared" si="3"/>
        <v>0.35416666666666696</v>
      </c>
      <c r="G33" s="902">
        <f t="shared" si="4"/>
        <v>0.35902777777777806</v>
      </c>
      <c r="H33" s="902">
        <f t="shared" si="5"/>
        <v>0.36527777777777803</v>
      </c>
      <c r="I33" s="902">
        <f t="shared" si="6"/>
        <v>0.3680555555555558</v>
      </c>
      <c r="J33" s="902">
        <f t="shared" si="7"/>
        <v>0.37500000000000022</v>
      </c>
      <c r="K33" s="902">
        <f t="shared" si="8"/>
        <v>0.38680555555555574</v>
      </c>
      <c r="L33" s="824">
        <v>0.39375000000000021</v>
      </c>
      <c r="M33" s="902">
        <f t="shared" si="9"/>
        <v>0.39722222222222242</v>
      </c>
      <c r="N33" s="902">
        <f t="shared" si="10"/>
        <v>0.40069444444444463</v>
      </c>
      <c r="O33" s="902">
        <f t="shared" si="11"/>
        <v>0.40277777777777796</v>
      </c>
      <c r="P33" s="902">
        <f t="shared" si="12"/>
        <v>0.41458333333333353</v>
      </c>
      <c r="Q33" s="902">
        <f t="shared" si="13"/>
        <v>0.4208333333333335</v>
      </c>
      <c r="R33" s="902">
        <f t="shared" si="14"/>
        <v>0.42500000000000016</v>
      </c>
      <c r="S33" s="902">
        <f t="shared" si="15"/>
        <v>0.43055555555555569</v>
      </c>
      <c r="T33" s="902">
        <f t="shared" si="16"/>
        <v>0.43541666666666679</v>
      </c>
      <c r="U33" s="254">
        <f t="shared" si="17"/>
        <v>0.44375000000000014</v>
      </c>
      <c r="V33" s="1175"/>
      <c r="W33" s="89">
        <f t="shared" si="18"/>
        <v>47.04</v>
      </c>
      <c r="X33" s="90">
        <f t="shared" si="19"/>
        <v>9.9999999999999811E-2</v>
      </c>
      <c r="Y33" s="91">
        <f t="shared" si="1"/>
        <v>19.600000000000041</v>
      </c>
      <c r="Z33" s="92">
        <f t="shared" si="20"/>
        <v>2.083333333333337E-2</v>
      </c>
    </row>
    <row r="34" spans="2:26" x14ac:dyDescent="0.25">
      <c r="B34" s="1523"/>
      <c r="C34" s="88">
        <v>10</v>
      </c>
      <c r="D34" s="1170"/>
      <c r="E34" s="395">
        <f t="shared" si="2"/>
        <v>0.3645833333333337</v>
      </c>
      <c r="F34" s="902">
        <f t="shared" si="3"/>
        <v>0.37500000000000033</v>
      </c>
      <c r="G34" s="902">
        <f t="shared" si="4"/>
        <v>0.37986111111111143</v>
      </c>
      <c r="H34" s="902">
        <f t="shared" si="5"/>
        <v>0.3861111111111114</v>
      </c>
      <c r="I34" s="902">
        <f t="shared" si="6"/>
        <v>0.38888888888888917</v>
      </c>
      <c r="J34" s="902">
        <f t="shared" si="7"/>
        <v>0.39583333333333359</v>
      </c>
      <c r="K34" s="902">
        <f t="shared" si="8"/>
        <v>0.40763888888888911</v>
      </c>
      <c r="L34" s="824">
        <v>0.41458333333333358</v>
      </c>
      <c r="M34" s="902">
        <f t="shared" si="9"/>
        <v>0.41805555555555579</v>
      </c>
      <c r="N34" s="902">
        <f t="shared" si="10"/>
        <v>0.421527777777778</v>
      </c>
      <c r="O34" s="902">
        <f t="shared" si="11"/>
        <v>0.42361111111111133</v>
      </c>
      <c r="P34" s="902">
        <f t="shared" si="12"/>
        <v>0.4354166666666669</v>
      </c>
      <c r="Q34" s="902">
        <f t="shared" si="13"/>
        <v>0.44166666666666687</v>
      </c>
      <c r="R34" s="902">
        <f t="shared" si="14"/>
        <v>0.44583333333333353</v>
      </c>
      <c r="S34" s="902">
        <f t="shared" si="15"/>
        <v>0.45138888888888906</v>
      </c>
      <c r="T34" s="902">
        <f t="shared" si="16"/>
        <v>0.45625000000000016</v>
      </c>
      <c r="U34" s="254">
        <f t="shared" si="17"/>
        <v>0.46458333333333351</v>
      </c>
      <c r="V34" s="1175"/>
      <c r="W34" s="89">
        <f t="shared" si="18"/>
        <v>47.04</v>
      </c>
      <c r="X34" s="90">
        <f t="shared" si="19"/>
        <v>9.9999999999999811E-2</v>
      </c>
      <c r="Y34" s="91">
        <f t="shared" si="1"/>
        <v>19.600000000000041</v>
      </c>
      <c r="Z34" s="92">
        <f t="shared" si="20"/>
        <v>2.083333333333337E-2</v>
      </c>
    </row>
    <row r="35" spans="2:26" x14ac:dyDescent="0.25">
      <c r="B35" s="1523"/>
      <c r="C35" s="88">
        <v>11</v>
      </c>
      <c r="D35" s="1170"/>
      <c r="E35" s="395">
        <f t="shared" si="2"/>
        <v>0.38541666666666707</v>
      </c>
      <c r="F35" s="902">
        <f t="shared" si="3"/>
        <v>0.3958333333333337</v>
      </c>
      <c r="G35" s="902">
        <f t="shared" si="4"/>
        <v>0.4006944444444448</v>
      </c>
      <c r="H35" s="902">
        <f t="shared" si="5"/>
        <v>0.40694444444444478</v>
      </c>
      <c r="I35" s="902">
        <f t="shared" si="6"/>
        <v>0.40972222222222254</v>
      </c>
      <c r="J35" s="902">
        <f t="shared" si="7"/>
        <v>0.41666666666666696</v>
      </c>
      <c r="K35" s="902">
        <f t="shared" si="8"/>
        <v>0.42847222222222248</v>
      </c>
      <c r="L35" s="824">
        <v>0.43541666666666695</v>
      </c>
      <c r="M35" s="902">
        <f t="shared" si="9"/>
        <v>0.43888888888888916</v>
      </c>
      <c r="N35" s="902">
        <f t="shared" si="10"/>
        <v>0.44236111111111137</v>
      </c>
      <c r="O35" s="902">
        <f t="shared" si="11"/>
        <v>0.4444444444444447</v>
      </c>
      <c r="P35" s="902">
        <f t="shared" si="12"/>
        <v>0.45625000000000027</v>
      </c>
      <c r="Q35" s="902">
        <f t="shared" si="13"/>
        <v>0.46250000000000024</v>
      </c>
      <c r="R35" s="902">
        <f t="shared" si="14"/>
        <v>0.4666666666666669</v>
      </c>
      <c r="S35" s="902">
        <f t="shared" si="15"/>
        <v>0.47222222222222243</v>
      </c>
      <c r="T35" s="902">
        <f t="shared" si="16"/>
        <v>0.47708333333333353</v>
      </c>
      <c r="U35" s="254">
        <f t="shared" si="17"/>
        <v>0.48541666666666689</v>
      </c>
      <c r="V35" s="1175"/>
      <c r="W35" s="89">
        <f t="shared" si="18"/>
        <v>47.04</v>
      </c>
      <c r="X35" s="90">
        <f t="shared" si="19"/>
        <v>9.9999999999999811E-2</v>
      </c>
      <c r="Y35" s="91">
        <f t="shared" si="1"/>
        <v>19.600000000000041</v>
      </c>
      <c r="Z35" s="92">
        <f t="shared" si="20"/>
        <v>2.083333333333337E-2</v>
      </c>
    </row>
    <row r="36" spans="2:26" x14ac:dyDescent="0.25">
      <c r="B36" s="1523"/>
      <c r="C36" s="88">
        <v>12</v>
      </c>
      <c r="D36" s="1170"/>
      <c r="E36" s="395">
        <f t="shared" si="2"/>
        <v>0.40625000000000044</v>
      </c>
      <c r="F36" s="902">
        <f t="shared" si="3"/>
        <v>0.41666666666666707</v>
      </c>
      <c r="G36" s="902">
        <f t="shared" si="4"/>
        <v>0.42152777777777817</v>
      </c>
      <c r="H36" s="902">
        <f t="shared" si="5"/>
        <v>0.42777777777777815</v>
      </c>
      <c r="I36" s="902">
        <f t="shared" si="6"/>
        <v>0.43055555555555591</v>
      </c>
      <c r="J36" s="902">
        <f t="shared" si="7"/>
        <v>0.43750000000000033</v>
      </c>
      <c r="K36" s="902">
        <f t="shared" si="8"/>
        <v>0.44930555555555585</v>
      </c>
      <c r="L36" s="824">
        <v>0.45625000000000032</v>
      </c>
      <c r="M36" s="902">
        <f t="shared" si="9"/>
        <v>0.45972222222222253</v>
      </c>
      <c r="N36" s="902">
        <f t="shared" si="10"/>
        <v>0.46319444444444474</v>
      </c>
      <c r="O36" s="902">
        <f t="shared" si="11"/>
        <v>0.46527777777777807</v>
      </c>
      <c r="P36" s="902">
        <f t="shared" si="12"/>
        <v>0.47708333333333364</v>
      </c>
      <c r="Q36" s="902">
        <f t="shared" si="13"/>
        <v>0.48333333333333361</v>
      </c>
      <c r="R36" s="902">
        <f t="shared" si="14"/>
        <v>0.48750000000000027</v>
      </c>
      <c r="S36" s="902">
        <f t="shared" si="15"/>
        <v>0.4930555555555558</v>
      </c>
      <c r="T36" s="902">
        <f t="shared" si="16"/>
        <v>0.4979166666666669</v>
      </c>
      <c r="U36" s="254">
        <f t="shared" si="17"/>
        <v>0.50625000000000031</v>
      </c>
      <c r="V36" s="1175"/>
      <c r="W36" s="89">
        <f t="shared" si="18"/>
        <v>47.04</v>
      </c>
      <c r="X36" s="90">
        <f t="shared" si="19"/>
        <v>9.9999999999999867E-2</v>
      </c>
      <c r="Y36" s="91">
        <f t="shared" si="1"/>
        <v>19.600000000000026</v>
      </c>
      <c r="Z36" s="92">
        <f t="shared" si="20"/>
        <v>2.083333333333337E-2</v>
      </c>
    </row>
    <row r="37" spans="2:26" x14ac:dyDescent="0.25">
      <c r="B37" s="1523"/>
      <c r="C37" s="88">
        <v>13</v>
      </c>
      <c r="D37" s="1170"/>
      <c r="E37" s="395">
        <f t="shared" si="2"/>
        <v>0.42708333333333381</v>
      </c>
      <c r="F37" s="902">
        <f t="shared" si="3"/>
        <v>0.43750000000000044</v>
      </c>
      <c r="G37" s="902">
        <f t="shared" si="4"/>
        <v>0.44236111111111154</v>
      </c>
      <c r="H37" s="902">
        <f t="shared" si="5"/>
        <v>0.44861111111111152</v>
      </c>
      <c r="I37" s="902">
        <f t="shared" si="6"/>
        <v>0.45138888888888928</v>
      </c>
      <c r="J37" s="902">
        <f t="shared" si="7"/>
        <v>0.4583333333333337</v>
      </c>
      <c r="K37" s="902">
        <f t="shared" si="8"/>
        <v>0.47013888888888922</v>
      </c>
      <c r="L37" s="824">
        <v>0.47708333333333369</v>
      </c>
      <c r="M37" s="902">
        <f t="shared" si="9"/>
        <v>0.4805555555555559</v>
      </c>
      <c r="N37" s="902">
        <f t="shared" si="10"/>
        <v>0.48402777777777811</v>
      </c>
      <c r="O37" s="902">
        <f t="shared" si="11"/>
        <v>0.48611111111111144</v>
      </c>
      <c r="P37" s="902">
        <f t="shared" si="12"/>
        <v>0.49791666666666701</v>
      </c>
      <c r="Q37" s="902">
        <f t="shared" si="13"/>
        <v>0.50416666666666698</v>
      </c>
      <c r="R37" s="902">
        <f t="shared" si="14"/>
        <v>0.50833333333333364</v>
      </c>
      <c r="S37" s="902">
        <f t="shared" si="15"/>
        <v>0.51388888888888917</v>
      </c>
      <c r="T37" s="902">
        <f t="shared" si="16"/>
        <v>0.51875000000000027</v>
      </c>
      <c r="U37" s="254">
        <f t="shared" si="17"/>
        <v>0.52708333333333357</v>
      </c>
      <c r="V37" s="1175"/>
      <c r="W37" s="89">
        <f t="shared" si="18"/>
        <v>47.04</v>
      </c>
      <c r="X37" s="90">
        <f t="shared" si="19"/>
        <v>9.9999999999999756E-2</v>
      </c>
      <c r="Y37" s="91">
        <f t="shared" si="1"/>
        <v>19.600000000000048</v>
      </c>
      <c r="Z37" s="92">
        <f t="shared" si="20"/>
        <v>2.083333333333337E-2</v>
      </c>
    </row>
    <row r="38" spans="2:26" x14ac:dyDescent="0.25">
      <c r="B38" s="1523"/>
      <c r="C38" s="88">
        <v>14</v>
      </c>
      <c r="D38" s="1170"/>
      <c r="E38" s="395">
        <f t="shared" si="2"/>
        <v>0.44791666666666718</v>
      </c>
      <c r="F38" s="902">
        <f t="shared" si="3"/>
        <v>0.45833333333333381</v>
      </c>
      <c r="G38" s="902">
        <f t="shared" si="4"/>
        <v>0.46319444444444491</v>
      </c>
      <c r="H38" s="902">
        <f t="shared" si="5"/>
        <v>0.46944444444444489</v>
      </c>
      <c r="I38" s="902">
        <f t="shared" si="6"/>
        <v>0.47222222222222265</v>
      </c>
      <c r="J38" s="902">
        <f t="shared" si="7"/>
        <v>0.47916666666666707</v>
      </c>
      <c r="K38" s="902">
        <f t="shared" si="8"/>
        <v>0.49097222222222259</v>
      </c>
      <c r="L38" s="824">
        <v>0.49791666666666706</v>
      </c>
      <c r="M38" s="902">
        <f t="shared" si="9"/>
        <v>0.50138888888888933</v>
      </c>
      <c r="N38" s="902">
        <f t="shared" si="10"/>
        <v>0.50486111111111154</v>
      </c>
      <c r="O38" s="902">
        <f t="shared" si="11"/>
        <v>0.50694444444444486</v>
      </c>
      <c r="P38" s="902">
        <f t="shared" si="12"/>
        <v>0.51875000000000049</v>
      </c>
      <c r="Q38" s="902">
        <f t="shared" si="13"/>
        <v>0.52500000000000047</v>
      </c>
      <c r="R38" s="902">
        <f t="shared" si="14"/>
        <v>0.52916666666666712</v>
      </c>
      <c r="S38" s="902">
        <f t="shared" si="15"/>
        <v>0.53472222222222265</v>
      </c>
      <c r="T38" s="902">
        <f t="shared" si="16"/>
        <v>0.53958333333333375</v>
      </c>
      <c r="U38" s="254">
        <f t="shared" si="17"/>
        <v>0.54791666666666705</v>
      </c>
      <c r="V38" s="1175"/>
      <c r="W38" s="89">
        <f t="shared" si="18"/>
        <v>47.04</v>
      </c>
      <c r="X38" s="90">
        <f t="shared" si="19"/>
        <v>9.9999999999999867E-2</v>
      </c>
      <c r="Y38" s="91">
        <f t="shared" si="1"/>
        <v>19.600000000000026</v>
      </c>
      <c r="Z38" s="92">
        <f t="shared" si="20"/>
        <v>2.083333333333337E-2</v>
      </c>
    </row>
    <row r="39" spans="2:26" x14ac:dyDescent="0.25">
      <c r="B39" s="1523"/>
      <c r="C39" s="88">
        <v>15</v>
      </c>
      <c r="D39" s="1170"/>
      <c r="E39" s="395">
        <f t="shared" si="2"/>
        <v>0.46875000000000056</v>
      </c>
      <c r="F39" s="902">
        <f t="shared" si="3"/>
        <v>0.47916666666666718</v>
      </c>
      <c r="G39" s="902">
        <f t="shared" si="4"/>
        <v>0.48402777777777828</v>
      </c>
      <c r="H39" s="902">
        <f t="shared" si="5"/>
        <v>0.49027777777777826</v>
      </c>
      <c r="I39" s="902">
        <f t="shared" si="6"/>
        <v>0.49305555555555602</v>
      </c>
      <c r="J39" s="902">
        <f t="shared" si="7"/>
        <v>0.50000000000000044</v>
      </c>
      <c r="K39" s="902">
        <f t="shared" si="8"/>
        <v>0.51180555555555596</v>
      </c>
      <c r="L39" s="824">
        <v>0.51875000000000038</v>
      </c>
      <c r="M39" s="902">
        <f t="shared" si="9"/>
        <v>0.52222222222222259</v>
      </c>
      <c r="N39" s="902">
        <f t="shared" si="10"/>
        <v>0.5256944444444448</v>
      </c>
      <c r="O39" s="902">
        <f t="shared" si="11"/>
        <v>0.52777777777777812</v>
      </c>
      <c r="P39" s="902">
        <f t="shared" si="12"/>
        <v>0.53958333333333375</v>
      </c>
      <c r="Q39" s="902">
        <f t="shared" si="13"/>
        <v>0.54583333333333373</v>
      </c>
      <c r="R39" s="902">
        <f t="shared" si="14"/>
        <v>0.55000000000000038</v>
      </c>
      <c r="S39" s="902">
        <f t="shared" si="15"/>
        <v>0.55555555555555591</v>
      </c>
      <c r="T39" s="902">
        <f t="shared" si="16"/>
        <v>0.56041666666666701</v>
      </c>
      <c r="U39" s="254">
        <f t="shared" si="17"/>
        <v>0.56875000000000031</v>
      </c>
      <c r="V39" s="1175"/>
      <c r="W39" s="89">
        <f t="shared" si="18"/>
        <v>47.04</v>
      </c>
      <c r="X39" s="90">
        <f t="shared" si="19"/>
        <v>9.9999999999999756E-2</v>
      </c>
      <c r="Y39" s="91">
        <f t="shared" si="1"/>
        <v>19.600000000000048</v>
      </c>
      <c r="Z39" s="92">
        <f t="shared" si="20"/>
        <v>2.0833333333333315E-2</v>
      </c>
    </row>
    <row r="40" spans="2:26" x14ac:dyDescent="0.25">
      <c r="B40" s="1523"/>
      <c r="C40" s="88">
        <v>16</v>
      </c>
      <c r="D40" s="1170"/>
      <c r="E40" s="395">
        <f t="shared" si="2"/>
        <v>0.48958333333333381</v>
      </c>
      <c r="F40" s="902">
        <f t="shared" si="3"/>
        <v>0.50000000000000044</v>
      </c>
      <c r="G40" s="902">
        <f t="shared" si="4"/>
        <v>0.50486111111111154</v>
      </c>
      <c r="H40" s="902">
        <f t="shared" si="5"/>
        <v>0.51111111111111152</v>
      </c>
      <c r="I40" s="902">
        <f t="shared" si="6"/>
        <v>0.51388888888888928</v>
      </c>
      <c r="J40" s="902">
        <f t="shared" si="7"/>
        <v>0.5208333333333337</v>
      </c>
      <c r="K40" s="902">
        <f t="shared" si="8"/>
        <v>0.53263888888888922</v>
      </c>
      <c r="L40" s="824">
        <v>0.53958333333333364</v>
      </c>
      <c r="M40" s="902">
        <f t="shared" si="9"/>
        <v>0.54305555555555585</v>
      </c>
      <c r="N40" s="902">
        <f t="shared" si="10"/>
        <v>0.54652777777777806</v>
      </c>
      <c r="O40" s="902">
        <f t="shared" si="11"/>
        <v>0.54861111111111138</v>
      </c>
      <c r="P40" s="902">
        <f t="shared" si="12"/>
        <v>0.56041666666666701</v>
      </c>
      <c r="Q40" s="902">
        <f t="shared" si="13"/>
        <v>0.56666666666666698</v>
      </c>
      <c r="R40" s="902">
        <f t="shared" si="14"/>
        <v>0.57083333333333364</v>
      </c>
      <c r="S40" s="902">
        <f t="shared" si="15"/>
        <v>0.57638888888888917</v>
      </c>
      <c r="T40" s="902">
        <f t="shared" si="16"/>
        <v>0.58125000000000027</v>
      </c>
      <c r="U40" s="254">
        <f t="shared" si="17"/>
        <v>0.58958333333333357</v>
      </c>
      <c r="V40" s="1175"/>
      <c r="W40" s="89">
        <f t="shared" si="18"/>
        <v>47.04</v>
      </c>
      <c r="X40" s="90">
        <f t="shared" si="19"/>
        <v>9.9999999999999756E-2</v>
      </c>
      <c r="Y40" s="91">
        <f t="shared" si="1"/>
        <v>19.600000000000048</v>
      </c>
      <c r="Z40" s="92">
        <f t="shared" si="20"/>
        <v>2.0833333333333259E-2</v>
      </c>
    </row>
    <row r="41" spans="2:26" x14ac:dyDescent="0.25">
      <c r="B41" s="1523"/>
      <c r="C41" s="88">
        <v>17</v>
      </c>
      <c r="D41" s="1170"/>
      <c r="E41" s="395">
        <f t="shared" si="2"/>
        <v>0.51041666666666707</v>
      </c>
      <c r="F41" s="902">
        <f t="shared" si="3"/>
        <v>0.5208333333333337</v>
      </c>
      <c r="G41" s="902">
        <f t="shared" si="4"/>
        <v>0.5256944444444448</v>
      </c>
      <c r="H41" s="902">
        <f t="shared" si="5"/>
        <v>0.53194444444444478</v>
      </c>
      <c r="I41" s="902">
        <f t="shared" si="6"/>
        <v>0.53472222222222254</v>
      </c>
      <c r="J41" s="902">
        <f t="shared" si="7"/>
        <v>0.54166666666666696</v>
      </c>
      <c r="K41" s="902">
        <f t="shared" si="8"/>
        <v>0.55347222222222248</v>
      </c>
      <c r="L41" s="824">
        <v>0.5604166666666669</v>
      </c>
      <c r="M41" s="902">
        <f t="shared" si="9"/>
        <v>0.56388888888888911</v>
      </c>
      <c r="N41" s="902">
        <f t="shared" si="10"/>
        <v>0.56736111111111132</v>
      </c>
      <c r="O41" s="902">
        <f t="shared" si="11"/>
        <v>0.56944444444444464</v>
      </c>
      <c r="P41" s="902">
        <f t="shared" si="12"/>
        <v>0.58125000000000027</v>
      </c>
      <c r="Q41" s="902">
        <f t="shared" si="13"/>
        <v>0.58750000000000024</v>
      </c>
      <c r="R41" s="902">
        <f t="shared" si="14"/>
        <v>0.5916666666666669</v>
      </c>
      <c r="S41" s="902">
        <f t="shared" si="15"/>
        <v>0.59722222222222243</v>
      </c>
      <c r="T41" s="902">
        <f t="shared" si="16"/>
        <v>0.60208333333333353</v>
      </c>
      <c r="U41" s="254">
        <f t="shared" si="17"/>
        <v>0.61041666666666683</v>
      </c>
      <c r="V41" s="1175"/>
      <c r="W41" s="89">
        <f t="shared" si="18"/>
        <v>47.04</v>
      </c>
      <c r="X41" s="90">
        <f t="shared" si="19"/>
        <v>9.9999999999999756E-2</v>
      </c>
      <c r="Y41" s="91">
        <f t="shared" si="1"/>
        <v>19.600000000000048</v>
      </c>
      <c r="Z41" s="92">
        <f t="shared" si="20"/>
        <v>2.0833333333333259E-2</v>
      </c>
    </row>
    <row r="42" spans="2:26" x14ac:dyDescent="0.25">
      <c r="B42" s="1523"/>
      <c r="C42" s="88">
        <v>18</v>
      </c>
      <c r="D42" s="1170"/>
      <c r="E42" s="395">
        <f t="shared" si="2"/>
        <v>0.53125000000000033</v>
      </c>
      <c r="F42" s="902">
        <f t="shared" si="3"/>
        <v>0.54166666666666696</v>
      </c>
      <c r="G42" s="902">
        <f t="shared" si="4"/>
        <v>0.54652777777777806</v>
      </c>
      <c r="H42" s="902">
        <f t="shared" si="5"/>
        <v>0.55277777777777803</v>
      </c>
      <c r="I42" s="902">
        <f t="shared" si="6"/>
        <v>0.5555555555555558</v>
      </c>
      <c r="J42" s="902">
        <f t="shared" si="7"/>
        <v>0.56250000000000022</v>
      </c>
      <c r="K42" s="902">
        <f t="shared" si="8"/>
        <v>0.57430555555555574</v>
      </c>
      <c r="L42" s="824">
        <v>0.58125000000000016</v>
      </c>
      <c r="M42" s="902">
        <f t="shared" si="9"/>
        <v>0.58472222222222237</v>
      </c>
      <c r="N42" s="902">
        <f t="shared" si="10"/>
        <v>0.58819444444444458</v>
      </c>
      <c r="O42" s="902">
        <f t="shared" si="11"/>
        <v>0.5902777777777779</v>
      </c>
      <c r="P42" s="902">
        <f t="shared" si="12"/>
        <v>0.60208333333333353</v>
      </c>
      <c r="Q42" s="902">
        <f t="shared" si="13"/>
        <v>0.6083333333333335</v>
      </c>
      <c r="R42" s="902">
        <f t="shared" si="14"/>
        <v>0.61250000000000016</v>
      </c>
      <c r="S42" s="902">
        <f t="shared" si="15"/>
        <v>0.61805555555555569</v>
      </c>
      <c r="T42" s="902">
        <f t="shared" si="16"/>
        <v>0.62291666666666679</v>
      </c>
      <c r="U42" s="254">
        <f t="shared" si="17"/>
        <v>0.63125000000000009</v>
      </c>
      <c r="V42" s="1175"/>
      <c r="W42" s="89">
        <f t="shared" si="18"/>
        <v>47.04</v>
      </c>
      <c r="X42" s="90">
        <f t="shared" si="19"/>
        <v>9.9999999999999756E-2</v>
      </c>
      <c r="Y42" s="91">
        <f t="shared" si="1"/>
        <v>19.600000000000048</v>
      </c>
      <c r="Z42" s="92">
        <f t="shared" si="20"/>
        <v>2.0833333333333259E-2</v>
      </c>
    </row>
    <row r="43" spans="2:26" x14ac:dyDescent="0.25">
      <c r="B43" s="1523"/>
      <c r="C43" s="88">
        <v>19</v>
      </c>
      <c r="D43" s="1170"/>
      <c r="E43" s="395">
        <f t="shared" si="2"/>
        <v>0.55208333333333359</v>
      </c>
      <c r="F43" s="902">
        <f t="shared" si="3"/>
        <v>0.56250000000000022</v>
      </c>
      <c r="G43" s="902">
        <f t="shared" si="4"/>
        <v>0.56736111111111132</v>
      </c>
      <c r="H43" s="902">
        <f t="shared" si="5"/>
        <v>0.57361111111111129</v>
      </c>
      <c r="I43" s="902">
        <f t="shared" si="6"/>
        <v>0.57638888888888906</v>
      </c>
      <c r="J43" s="902">
        <f t="shared" si="7"/>
        <v>0.58333333333333348</v>
      </c>
      <c r="K43" s="902">
        <f t="shared" si="8"/>
        <v>0.59513888888888899</v>
      </c>
      <c r="L43" s="824">
        <v>0.60208333333333341</v>
      </c>
      <c r="M43" s="902">
        <f t="shared" si="9"/>
        <v>0.60555555555555562</v>
      </c>
      <c r="N43" s="902">
        <f t="shared" si="10"/>
        <v>0.60902777777777783</v>
      </c>
      <c r="O43" s="902">
        <f t="shared" si="11"/>
        <v>0.61111111111111116</v>
      </c>
      <c r="P43" s="902">
        <f t="shared" si="12"/>
        <v>0.62291666666666679</v>
      </c>
      <c r="Q43" s="902">
        <f t="shared" si="13"/>
        <v>0.62916666666666676</v>
      </c>
      <c r="R43" s="902">
        <f t="shared" si="14"/>
        <v>0.63333333333333341</v>
      </c>
      <c r="S43" s="902">
        <f t="shared" si="15"/>
        <v>0.63888888888888895</v>
      </c>
      <c r="T43" s="902">
        <f t="shared" si="16"/>
        <v>0.64375000000000004</v>
      </c>
      <c r="U43" s="254">
        <f t="shared" si="17"/>
        <v>0.65208333333333335</v>
      </c>
      <c r="V43" s="1175"/>
      <c r="W43" s="89">
        <f t="shared" si="18"/>
        <v>47.04</v>
      </c>
      <c r="X43" s="90">
        <f t="shared" si="19"/>
        <v>9.9999999999999756E-2</v>
      </c>
      <c r="Y43" s="91">
        <f t="shared" si="1"/>
        <v>19.600000000000048</v>
      </c>
      <c r="Z43" s="92">
        <f t="shared" si="20"/>
        <v>2.0833333333333259E-2</v>
      </c>
    </row>
    <row r="44" spans="2:26" x14ac:dyDescent="0.25">
      <c r="B44" s="1523"/>
      <c r="C44" s="88">
        <v>20</v>
      </c>
      <c r="D44" s="1170"/>
      <c r="E44" s="395">
        <f t="shared" si="2"/>
        <v>0.57291666666666685</v>
      </c>
      <c r="F44" s="902">
        <f t="shared" si="3"/>
        <v>0.58333333333333348</v>
      </c>
      <c r="G44" s="902">
        <f t="shared" si="4"/>
        <v>0.58819444444444458</v>
      </c>
      <c r="H44" s="902">
        <f t="shared" si="5"/>
        <v>0.59444444444444455</v>
      </c>
      <c r="I44" s="902">
        <f t="shared" si="6"/>
        <v>0.59722222222222232</v>
      </c>
      <c r="J44" s="902">
        <f t="shared" si="7"/>
        <v>0.60416666666666674</v>
      </c>
      <c r="K44" s="902">
        <f t="shared" si="8"/>
        <v>0.61597222222222225</v>
      </c>
      <c r="L44" s="824">
        <v>0.62291666666666667</v>
      </c>
      <c r="M44" s="902">
        <f t="shared" si="9"/>
        <v>0.62638888888888888</v>
      </c>
      <c r="N44" s="902">
        <f t="shared" si="10"/>
        <v>0.62986111111111109</v>
      </c>
      <c r="O44" s="902">
        <f t="shared" si="11"/>
        <v>0.63194444444444442</v>
      </c>
      <c r="P44" s="902">
        <f t="shared" si="12"/>
        <v>0.64375000000000004</v>
      </c>
      <c r="Q44" s="902">
        <f t="shared" si="13"/>
        <v>0.65</v>
      </c>
      <c r="R44" s="902">
        <f t="shared" si="14"/>
        <v>0.65416666666666667</v>
      </c>
      <c r="S44" s="902">
        <f t="shared" si="15"/>
        <v>0.65972222222222221</v>
      </c>
      <c r="T44" s="902">
        <f t="shared" si="16"/>
        <v>0.6645833333333333</v>
      </c>
      <c r="U44" s="254">
        <f t="shared" si="17"/>
        <v>0.67291666666666661</v>
      </c>
      <c r="V44" s="1175"/>
      <c r="W44" s="89">
        <f t="shared" si="18"/>
        <v>47.04</v>
      </c>
      <c r="X44" s="90">
        <f t="shared" si="19"/>
        <v>9.9999999999999756E-2</v>
      </c>
      <c r="Y44" s="91">
        <f t="shared" si="1"/>
        <v>19.600000000000048</v>
      </c>
      <c r="Z44" s="92">
        <f t="shared" si="20"/>
        <v>2.0833333333333259E-2</v>
      </c>
    </row>
    <row r="45" spans="2:26" x14ac:dyDescent="0.25">
      <c r="B45" s="1523"/>
      <c r="C45" s="88">
        <v>21</v>
      </c>
      <c r="D45" s="1170"/>
      <c r="E45" s="395">
        <f t="shared" si="2"/>
        <v>0.59375000000000011</v>
      </c>
      <c r="F45" s="902">
        <f t="shared" si="3"/>
        <v>0.60416666666666674</v>
      </c>
      <c r="G45" s="902">
        <f t="shared" si="4"/>
        <v>0.60902777777777783</v>
      </c>
      <c r="H45" s="902">
        <f t="shared" si="5"/>
        <v>0.61527777777777781</v>
      </c>
      <c r="I45" s="902">
        <f t="shared" si="6"/>
        <v>0.61805555555555558</v>
      </c>
      <c r="J45" s="902">
        <f t="shared" si="7"/>
        <v>0.625</v>
      </c>
      <c r="K45" s="902">
        <f t="shared" si="8"/>
        <v>0.63680555555555551</v>
      </c>
      <c r="L45" s="824">
        <v>0.64374999999999993</v>
      </c>
      <c r="M45" s="902">
        <f t="shared" si="9"/>
        <v>0.64722222222222214</v>
      </c>
      <c r="N45" s="902">
        <f t="shared" si="10"/>
        <v>0.65069444444444435</v>
      </c>
      <c r="O45" s="902">
        <f t="shared" si="11"/>
        <v>0.65277777777777768</v>
      </c>
      <c r="P45" s="902">
        <f t="shared" si="12"/>
        <v>0.6645833333333333</v>
      </c>
      <c r="Q45" s="902">
        <f t="shared" si="13"/>
        <v>0.67083333333333328</v>
      </c>
      <c r="R45" s="902">
        <f t="shared" si="14"/>
        <v>0.67499999999999993</v>
      </c>
      <c r="S45" s="902">
        <f t="shared" si="15"/>
        <v>0.68055555555555547</v>
      </c>
      <c r="T45" s="902">
        <f t="shared" si="16"/>
        <v>0.68541666666666656</v>
      </c>
      <c r="U45" s="254">
        <f t="shared" si="17"/>
        <v>0.69374999999999987</v>
      </c>
      <c r="V45" s="1175"/>
      <c r="W45" s="89">
        <f t="shared" si="18"/>
        <v>47.04</v>
      </c>
      <c r="X45" s="90">
        <f t="shared" si="19"/>
        <v>9.9999999999999756E-2</v>
      </c>
      <c r="Y45" s="91">
        <f t="shared" si="1"/>
        <v>19.600000000000048</v>
      </c>
      <c r="Z45" s="92">
        <f t="shared" si="20"/>
        <v>2.0833333333333259E-2</v>
      </c>
    </row>
    <row r="46" spans="2:26" x14ac:dyDescent="0.25">
      <c r="B46" s="1523"/>
      <c r="C46" s="88">
        <v>22</v>
      </c>
      <c r="D46" s="1170"/>
      <c r="E46" s="395">
        <f t="shared" si="2"/>
        <v>0.61458333333333337</v>
      </c>
      <c r="F46" s="902">
        <f t="shared" si="3"/>
        <v>0.625</v>
      </c>
      <c r="G46" s="902">
        <f t="shared" si="4"/>
        <v>0.62986111111111109</v>
      </c>
      <c r="H46" s="902">
        <f t="shared" si="5"/>
        <v>0.63611111111111107</v>
      </c>
      <c r="I46" s="902">
        <f t="shared" si="6"/>
        <v>0.63888888888888884</v>
      </c>
      <c r="J46" s="902">
        <f t="shared" si="7"/>
        <v>0.64583333333333326</v>
      </c>
      <c r="K46" s="902">
        <f t="shared" si="8"/>
        <v>0.65763888888888877</v>
      </c>
      <c r="L46" s="824">
        <v>0.66458333333333319</v>
      </c>
      <c r="M46" s="902">
        <f t="shared" si="9"/>
        <v>0.6680555555555554</v>
      </c>
      <c r="N46" s="902">
        <f t="shared" si="10"/>
        <v>0.67152777777777761</v>
      </c>
      <c r="O46" s="902">
        <f t="shared" si="11"/>
        <v>0.67361111111111094</v>
      </c>
      <c r="P46" s="902">
        <f t="shared" si="12"/>
        <v>0.68541666666666656</v>
      </c>
      <c r="Q46" s="902">
        <f t="shared" si="13"/>
        <v>0.69166666666666654</v>
      </c>
      <c r="R46" s="902">
        <f t="shared" si="14"/>
        <v>0.69583333333333319</v>
      </c>
      <c r="S46" s="902">
        <f t="shared" si="15"/>
        <v>0.70138888888888873</v>
      </c>
      <c r="T46" s="902">
        <f t="shared" si="16"/>
        <v>0.70624999999999982</v>
      </c>
      <c r="U46" s="254">
        <f t="shared" si="17"/>
        <v>0.71458333333333313</v>
      </c>
      <c r="V46" s="1175"/>
      <c r="W46" s="89">
        <f t="shared" si="18"/>
        <v>47.04</v>
      </c>
      <c r="X46" s="90">
        <f t="shared" si="19"/>
        <v>9.9999999999999756E-2</v>
      </c>
      <c r="Y46" s="91">
        <f t="shared" si="1"/>
        <v>19.600000000000048</v>
      </c>
      <c r="Z46" s="92">
        <f t="shared" si="20"/>
        <v>2.0833333333333259E-2</v>
      </c>
    </row>
    <row r="47" spans="2:26" x14ac:dyDescent="0.25">
      <c r="B47" s="1523"/>
      <c r="C47" s="88">
        <v>23</v>
      </c>
      <c r="D47" s="1170"/>
      <c r="E47" s="395">
        <f t="shared" si="2"/>
        <v>0.63541666666666663</v>
      </c>
      <c r="F47" s="902">
        <f t="shared" si="3"/>
        <v>0.64583333333333326</v>
      </c>
      <c r="G47" s="902">
        <f t="shared" si="4"/>
        <v>0.65069444444444435</v>
      </c>
      <c r="H47" s="902">
        <f t="shared" si="5"/>
        <v>0.65694444444444433</v>
      </c>
      <c r="I47" s="902">
        <f t="shared" si="6"/>
        <v>0.6597222222222221</v>
      </c>
      <c r="J47" s="902">
        <f t="shared" si="7"/>
        <v>0.66666666666666652</v>
      </c>
      <c r="K47" s="902">
        <f t="shared" si="8"/>
        <v>0.67847222222222203</v>
      </c>
      <c r="L47" s="824">
        <v>0.68541666666666645</v>
      </c>
      <c r="M47" s="902">
        <f t="shared" si="9"/>
        <v>0.68888888888888866</v>
      </c>
      <c r="N47" s="902">
        <f t="shared" si="10"/>
        <v>0.69236111111111087</v>
      </c>
      <c r="O47" s="902">
        <f t="shared" si="11"/>
        <v>0.6944444444444442</v>
      </c>
      <c r="P47" s="902">
        <f t="shared" si="12"/>
        <v>0.70624999999999982</v>
      </c>
      <c r="Q47" s="902">
        <f t="shared" si="13"/>
        <v>0.7124999999999998</v>
      </c>
      <c r="R47" s="902">
        <f t="shared" si="14"/>
        <v>0.71666666666666645</v>
      </c>
      <c r="S47" s="902">
        <f t="shared" si="15"/>
        <v>0.72222222222222199</v>
      </c>
      <c r="T47" s="902">
        <f t="shared" si="16"/>
        <v>0.72708333333333308</v>
      </c>
      <c r="U47" s="254">
        <f t="shared" si="17"/>
        <v>0.73541666666666639</v>
      </c>
      <c r="V47" s="1175"/>
      <c r="W47" s="89">
        <f t="shared" si="18"/>
        <v>47.04</v>
      </c>
      <c r="X47" s="90">
        <f t="shared" si="19"/>
        <v>9.9999999999999756E-2</v>
      </c>
      <c r="Y47" s="91">
        <f t="shared" si="1"/>
        <v>19.600000000000048</v>
      </c>
      <c r="Z47" s="92">
        <f t="shared" si="20"/>
        <v>2.0833333333333259E-2</v>
      </c>
    </row>
    <row r="48" spans="2:26" x14ac:dyDescent="0.25">
      <c r="B48" s="1523"/>
      <c r="C48" s="88">
        <v>24</v>
      </c>
      <c r="D48" s="1170"/>
      <c r="E48" s="395">
        <f t="shared" si="2"/>
        <v>0.65624999999999989</v>
      </c>
      <c r="F48" s="902">
        <f t="shared" si="3"/>
        <v>0.66666666666666652</v>
      </c>
      <c r="G48" s="902">
        <f t="shared" si="4"/>
        <v>0.67152777777777761</v>
      </c>
      <c r="H48" s="902">
        <f t="shared" si="5"/>
        <v>0.67777777777777759</v>
      </c>
      <c r="I48" s="902">
        <f t="shared" si="6"/>
        <v>0.68055555555555536</v>
      </c>
      <c r="J48" s="902">
        <f t="shared" si="7"/>
        <v>0.68749999999999978</v>
      </c>
      <c r="K48" s="902">
        <f t="shared" si="8"/>
        <v>0.69930555555555529</v>
      </c>
      <c r="L48" s="824">
        <v>0.70624999999999971</v>
      </c>
      <c r="M48" s="902">
        <f t="shared" si="9"/>
        <v>0.70972222222222192</v>
      </c>
      <c r="N48" s="902">
        <f t="shared" si="10"/>
        <v>0.71319444444444413</v>
      </c>
      <c r="O48" s="902">
        <f t="shared" si="11"/>
        <v>0.71527777777777746</v>
      </c>
      <c r="P48" s="902">
        <f t="shared" si="12"/>
        <v>0.72708333333333308</v>
      </c>
      <c r="Q48" s="902">
        <f t="shared" si="13"/>
        <v>0.73333333333333306</v>
      </c>
      <c r="R48" s="902">
        <f t="shared" si="14"/>
        <v>0.73749999999999971</v>
      </c>
      <c r="S48" s="902">
        <f t="shared" si="15"/>
        <v>0.74305555555555525</v>
      </c>
      <c r="T48" s="902">
        <f t="shared" si="16"/>
        <v>0.74791666666666634</v>
      </c>
      <c r="U48" s="254">
        <f t="shared" si="17"/>
        <v>0.75624999999999964</v>
      </c>
      <c r="V48" s="1175"/>
      <c r="W48" s="89">
        <f t="shared" si="18"/>
        <v>47.04</v>
      </c>
      <c r="X48" s="90">
        <f t="shared" si="19"/>
        <v>9.9999999999999756E-2</v>
      </c>
      <c r="Y48" s="91">
        <f t="shared" si="1"/>
        <v>19.600000000000048</v>
      </c>
      <c r="Z48" s="92">
        <f t="shared" si="20"/>
        <v>2.0833333333333259E-2</v>
      </c>
    </row>
    <row r="49" spans="2:26" x14ac:dyDescent="0.25">
      <c r="B49" s="1523"/>
      <c r="C49" s="88">
        <v>25</v>
      </c>
      <c r="D49" s="1170"/>
      <c r="E49" s="395">
        <f t="shared" si="2"/>
        <v>0.67708333333333315</v>
      </c>
      <c r="F49" s="902">
        <f t="shared" si="3"/>
        <v>0.68749999999999978</v>
      </c>
      <c r="G49" s="902">
        <f t="shared" si="4"/>
        <v>0.69236111111111087</v>
      </c>
      <c r="H49" s="902">
        <f t="shared" si="5"/>
        <v>0.69861111111111085</v>
      </c>
      <c r="I49" s="902">
        <f t="shared" si="6"/>
        <v>0.70138888888888862</v>
      </c>
      <c r="J49" s="902">
        <f t="shared" si="7"/>
        <v>0.70833333333333304</v>
      </c>
      <c r="K49" s="902">
        <f t="shared" si="8"/>
        <v>0.72013888888888855</v>
      </c>
      <c r="L49" s="824">
        <v>0.72708333333333297</v>
      </c>
      <c r="M49" s="902">
        <f t="shared" si="9"/>
        <v>0.73055555555555518</v>
      </c>
      <c r="N49" s="902">
        <f t="shared" si="10"/>
        <v>0.73402777777777739</v>
      </c>
      <c r="O49" s="902">
        <f t="shared" si="11"/>
        <v>0.73611111111111072</v>
      </c>
      <c r="P49" s="902">
        <f t="shared" si="12"/>
        <v>0.74791666666666634</v>
      </c>
      <c r="Q49" s="902">
        <f t="shared" si="13"/>
        <v>0.75416666666666632</v>
      </c>
      <c r="R49" s="902">
        <f t="shared" si="14"/>
        <v>0.75833333333333297</v>
      </c>
      <c r="S49" s="902">
        <f t="shared" si="15"/>
        <v>0.76388888888888851</v>
      </c>
      <c r="T49" s="902">
        <f t="shared" si="16"/>
        <v>0.7687499999999996</v>
      </c>
      <c r="U49" s="254">
        <f t="shared" si="17"/>
        <v>0.7770833333333329</v>
      </c>
      <c r="V49" s="1175"/>
      <c r="W49" s="89">
        <f t="shared" si="18"/>
        <v>47.04</v>
      </c>
      <c r="X49" s="90">
        <f t="shared" si="19"/>
        <v>9.9999999999999756E-2</v>
      </c>
      <c r="Y49" s="91">
        <f t="shared" si="1"/>
        <v>19.600000000000048</v>
      </c>
      <c r="Z49" s="92">
        <f t="shared" si="20"/>
        <v>2.0833333333333259E-2</v>
      </c>
    </row>
    <row r="50" spans="2:26" x14ac:dyDescent="0.25">
      <c r="B50" s="1523"/>
      <c r="C50" s="88">
        <v>26</v>
      </c>
      <c r="D50" s="1170"/>
      <c r="E50" s="395">
        <f t="shared" si="2"/>
        <v>0.69791666666666641</v>
      </c>
      <c r="F50" s="902">
        <f t="shared" si="3"/>
        <v>0.70833333333333304</v>
      </c>
      <c r="G50" s="902">
        <f t="shared" si="4"/>
        <v>0.71319444444444413</v>
      </c>
      <c r="H50" s="902">
        <f t="shared" si="5"/>
        <v>0.71944444444444411</v>
      </c>
      <c r="I50" s="902">
        <f t="shared" si="6"/>
        <v>0.72222222222222188</v>
      </c>
      <c r="J50" s="902">
        <f t="shared" si="7"/>
        <v>0.7291666666666663</v>
      </c>
      <c r="K50" s="902">
        <f t="shared" si="8"/>
        <v>0.74097222222222181</v>
      </c>
      <c r="L50" s="824">
        <v>0.74791666666666623</v>
      </c>
      <c r="M50" s="902">
        <f t="shared" si="9"/>
        <v>0.75138888888888844</v>
      </c>
      <c r="N50" s="902">
        <f t="shared" si="10"/>
        <v>0.75486111111111065</v>
      </c>
      <c r="O50" s="902">
        <f t="shared" si="11"/>
        <v>0.75694444444444398</v>
      </c>
      <c r="P50" s="902">
        <f t="shared" si="12"/>
        <v>0.7687499999999996</v>
      </c>
      <c r="Q50" s="902">
        <f t="shared" si="13"/>
        <v>0.77499999999999958</v>
      </c>
      <c r="R50" s="902">
        <f t="shared" si="14"/>
        <v>0.77916666666666623</v>
      </c>
      <c r="S50" s="902">
        <f t="shared" si="15"/>
        <v>0.78472222222222177</v>
      </c>
      <c r="T50" s="902">
        <f t="shared" si="16"/>
        <v>0.78958333333333286</v>
      </c>
      <c r="U50" s="254">
        <f t="shared" si="17"/>
        <v>0.79791666666666616</v>
      </c>
      <c r="V50" s="1175"/>
      <c r="W50" s="89">
        <f t="shared" si="18"/>
        <v>47.04</v>
      </c>
      <c r="X50" s="90">
        <f t="shared" si="19"/>
        <v>9.9999999999999756E-2</v>
      </c>
      <c r="Y50" s="91">
        <f t="shared" si="1"/>
        <v>19.600000000000048</v>
      </c>
      <c r="Z50" s="92">
        <f t="shared" si="20"/>
        <v>2.0833333333333259E-2</v>
      </c>
    </row>
    <row r="51" spans="2:26" x14ac:dyDescent="0.25">
      <c r="B51" s="1523"/>
      <c r="C51" s="88">
        <v>27</v>
      </c>
      <c r="D51" s="1170"/>
      <c r="E51" s="395">
        <f t="shared" si="2"/>
        <v>0.71874999999999967</v>
      </c>
      <c r="F51" s="902">
        <f t="shared" si="3"/>
        <v>0.7291666666666663</v>
      </c>
      <c r="G51" s="902">
        <f t="shared" si="4"/>
        <v>0.73402777777777739</v>
      </c>
      <c r="H51" s="902">
        <f t="shared" si="5"/>
        <v>0.74027777777777737</v>
      </c>
      <c r="I51" s="902">
        <f t="shared" si="6"/>
        <v>0.74305555555555514</v>
      </c>
      <c r="J51" s="902">
        <f t="shared" si="7"/>
        <v>0.74999999999999956</v>
      </c>
      <c r="K51" s="902">
        <f t="shared" si="8"/>
        <v>0.76180555555555507</v>
      </c>
      <c r="L51" s="824">
        <v>0.76874999999999949</v>
      </c>
      <c r="M51" s="902">
        <f t="shared" si="9"/>
        <v>0.7722222222222217</v>
      </c>
      <c r="N51" s="902">
        <f t="shared" si="10"/>
        <v>0.77569444444444391</v>
      </c>
      <c r="O51" s="902">
        <f t="shared" si="11"/>
        <v>0.77777777777777724</v>
      </c>
      <c r="P51" s="902">
        <f t="shared" si="12"/>
        <v>0.78958333333333286</v>
      </c>
      <c r="Q51" s="902">
        <f t="shared" si="13"/>
        <v>0.79583333333333284</v>
      </c>
      <c r="R51" s="902">
        <f t="shared" si="14"/>
        <v>0.79999999999999949</v>
      </c>
      <c r="S51" s="902">
        <f t="shared" si="15"/>
        <v>0.80555555555555503</v>
      </c>
      <c r="T51" s="902">
        <f t="shared" si="16"/>
        <v>0.81041666666666612</v>
      </c>
      <c r="U51" s="254">
        <f t="shared" si="17"/>
        <v>0.81874999999999942</v>
      </c>
      <c r="V51" s="1175"/>
      <c r="W51" s="89">
        <f t="shared" si="18"/>
        <v>47.04</v>
      </c>
      <c r="X51" s="90">
        <f t="shared" si="19"/>
        <v>9.9999999999999756E-2</v>
      </c>
      <c r="Y51" s="91">
        <f t="shared" si="1"/>
        <v>19.600000000000048</v>
      </c>
      <c r="Z51" s="92">
        <f t="shared" si="20"/>
        <v>2.0833333333333259E-2</v>
      </c>
    </row>
    <row r="52" spans="2:26" x14ac:dyDescent="0.25">
      <c r="B52" s="1523"/>
      <c r="C52" s="88">
        <v>28</v>
      </c>
      <c r="D52" s="1170"/>
      <c r="E52" s="395">
        <f t="shared" si="2"/>
        <v>0.73958333333333293</v>
      </c>
      <c r="F52" s="902">
        <f t="shared" si="3"/>
        <v>0.74999999999999956</v>
      </c>
      <c r="G52" s="902">
        <f t="shared" si="4"/>
        <v>0.75486111111111065</v>
      </c>
      <c r="H52" s="902">
        <f t="shared" si="5"/>
        <v>0.76111111111111063</v>
      </c>
      <c r="I52" s="902">
        <f t="shared" si="6"/>
        <v>0.7638888888888884</v>
      </c>
      <c r="J52" s="902">
        <f t="shared" si="7"/>
        <v>0.77083333333333282</v>
      </c>
      <c r="K52" s="902">
        <f t="shared" si="8"/>
        <v>0.78263888888888833</v>
      </c>
      <c r="L52" s="824">
        <v>0.78958333333333275</v>
      </c>
      <c r="M52" s="902">
        <f t="shared" si="9"/>
        <v>0.79305555555555496</v>
      </c>
      <c r="N52" s="902">
        <f t="shared" si="10"/>
        <v>0.79652777777777717</v>
      </c>
      <c r="O52" s="902">
        <f t="shared" si="11"/>
        <v>0.79861111111111049</v>
      </c>
      <c r="P52" s="902">
        <f t="shared" si="12"/>
        <v>0.81041666666666612</v>
      </c>
      <c r="Q52" s="902">
        <f t="shared" si="13"/>
        <v>0.8166666666666661</v>
      </c>
      <c r="R52" s="902">
        <f t="shared" si="14"/>
        <v>0.82083333333333275</v>
      </c>
      <c r="S52" s="902">
        <f t="shared" si="15"/>
        <v>0.82638888888888828</v>
      </c>
      <c r="T52" s="902">
        <f t="shared" si="16"/>
        <v>0.83124999999999938</v>
      </c>
      <c r="U52" s="254">
        <f t="shared" si="17"/>
        <v>0.83958333333333268</v>
      </c>
      <c r="V52" s="1175"/>
      <c r="W52" s="89">
        <f t="shared" si="18"/>
        <v>47.04</v>
      </c>
      <c r="X52" s="90">
        <f t="shared" si="19"/>
        <v>9.9999999999999756E-2</v>
      </c>
      <c r="Y52" s="91">
        <f t="shared" si="1"/>
        <v>19.600000000000048</v>
      </c>
      <c r="Z52" s="92">
        <f t="shared" si="20"/>
        <v>2.0833333333333259E-2</v>
      </c>
    </row>
    <row r="53" spans="2:26" x14ac:dyDescent="0.25">
      <c r="B53" s="1523"/>
      <c r="C53" s="88">
        <v>29</v>
      </c>
      <c r="D53" s="1170"/>
      <c r="E53" s="395">
        <f t="shared" si="2"/>
        <v>0.76041666666666619</v>
      </c>
      <c r="F53" s="902">
        <f t="shared" si="3"/>
        <v>0.77083333333333282</v>
      </c>
      <c r="G53" s="902">
        <f t="shared" si="4"/>
        <v>0.77569444444444391</v>
      </c>
      <c r="H53" s="902">
        <f t="shared" si="5"/>
        <v>0.78194444444444389</v>
      </c>
      <c r="I53" s="902">
        <f t="shared" si="6"/>
        <v>0.78472222222222165</v>
      </c>
      <c r="J53" s="902">
        <f t="shared" si="7"/>
        <v>0.79166666666666607</v>
      </c>
      <c r="K53" s="902">
        <f t="shared" si="8"/>
        <v>0.80347222222222159</v>
      </c>
      <c r="L53" s="824">
        <v>0.81041666666666601</v>
      </c>
      <c r="M53" s="902">
        <f t="shared" si="9"/>
        <v>0.81388888888888822</v>
      </c>
      <c r="N53" s="902">
        <f t="shared" si="10"/>
        <v>0.81736111111111043</v>
      </c>
      <c r="O53" s="902">
        <f t="shared" si="11"/>
        <v>0.81944444444444375</v>
      </c>
      <c r="P53" s="902">
        <f t="shared" si="12"/>
        <v>0.83124999999999938</v>
      </c>
      <c r="Q53" s="902">
        <f t="shared" si="13"/>
        <v>0.83749999999999936</v>
      </c>
      <c r="R53" s="902">
        <f t="shared" si="14"/>
        <v>0.84166666666666601</v>
      </c>
      <c r="S53" s="902">
        <f t="shared" si="15"/>
        <v>0.84722222222222154</v>
      </c>
      <c r="T53" s="902">
        <f t="shared" si="16"/>
        <v>0.85208333333333264</v>
      </c>
      <c r="U53" s="254">
        <f t="shared" si="17"/>
        <v>0.86041666666666594</v>
      </c>
      <c r="V53" s="1175"/>
      <c r="W53" s="89">
        <f t="shared" si="18"/>
        <v>47.04</v>
      </c>
      <c r="X53" s="90">
        <f t="shared" si="19"/>
        <v>9.9999999999999756E-2</v>
      </c>
      <c r="Y53" s="91">
        <f t="shared" si="1"/>
        <v>19.600000000000048</v>
      </c>
      <c r="Z53" s="92">
        <f t="shared" si="20"/>
        <v>2.0833333333333259E-2</v>
      </c>
    </row>
    <row r="54" spans="2:26" x14ac:dyDescent="0.25">
      <c r="B54" s="1523"/>
      <c r="C54" s="88">
        <v>30</v>
      </c>
      <c r="D54" s="1170"/>
      <c r="E54" s="395">
        <f t="shared" si="2"/>
        <v>0.78124999999999944</v>
      </c>
      <c r="F54" s="902">
        <f t="shared" si="3"/>
        <v>0.79166666666666607</v>
      </c>
      <c r="G54" s="902">
        <f t="shared" si="4"/>
        <v>0.79652777777777717</v>
      </c>
      <c r="H54" s="902">
        <f t="shared" si="5"/>
        <v>0.80277777777777715</v>
      </c>
      <c r="I54" s="902">
        <f t="shared" si="6"/>
        <v>0.80555555555555491</v>
      </c>
      <c r="J54" s="902">
        <f t="shared" si="7"/>
        <v>0.81249999999999933</v>
      </c>
      <c r="K54" s="902">
        <f t="shared" si="8"/>
        <v>0.82430555555555485</v>
      </c>
      <c r="L54" s="824">
        <v>0.83124999999999927</v>
      </c>
      <c r="M54" s="902">
        <f t="shared" si="9"/>
        <v>0.83472222222222148</v>
      </c>
      <c r="N54" s="902">
        <f t="shared" si="10"/>
        <v>0.83819444444444369</v>
      </c>
      <c r="O54" s="902">
        <f t="shared" si="11"/>
        <v>0.84027777777777701</v>
      </c>
      <c r="P54" s="902">
        <f t="shared" si="12"/>
        <v>0.85208333333333264</v>
      </c>
      <c r="Q54" s="902">
        <f t="shared" si="13"/>
        <v>0.85833333333333262</v>
      </c>
      <c r="R54" s="902">
        <f t="shared" si="14"/>
        <v>0.86249999999999927</v>
      </c>
      <c r="S54" s="902">
        <f t="shared" si="15"/>
        <v>0.8680555555555548</v>
      </c>
      <c r="T54" s="902">
        <f t="shared" si="16"/>
        <v>0.8729166666666659</v>
      </c>
      <c r="U54" s="254">
        <f t="shared" si="17"/>
        <v>0.8812499999999992</v>
      </c>
      <c r="V54" s="1175"/>
      <c r="W54" s="89">
        <f t="shared" si="18"/>
        <v>47.04</v>
      </c>
      <c r="X54" s="90">
        <f t="shared" si="19"/>
        <v>9.9999999999999756E-2</v>
      </c>
      <c r="Y54" s="91">
        <f t="shared" si="1"/>
        <v>19.600000000000048</v>
      </c>
      <c r="Z54" s="92">
        <f t="shared" si="20"/>
        <v>2.0833333333333259E-2</v>
      </c>
    </row>
    <row r="55" spans="2:26" x14ac:dyDescent="0.25">
      <c r="B55" s="1523"/>
      <c r="C55" s="88">
        <v>31</v>
      </c>
      <c r="D55" s="1170"/>
      <c r="E55" s="395">
        <f t="shared" si="2"/>
        <v>0.8020833333333327</v>
      </c>
      <c r="F55" s="902">
        <f t="shared" si="3"/>
        <v>0.81249999999999933</v>
      </c>
      <c r="G55" s="902">
        <f t="shared" si="4"/>
        <v>0.81736111111111043</v>
      </c>
      <c r="H55" s="902">
        <f t="shared" si="5"/>
        <v>0.82361111111111041</v>
      </c>
      <c r="I55" s="902">
        <f t="shared" si="6"/>
        <v>0.82638888888888817</v>
      </c>
      <c r="J55" s="902">
        <f t="shared" si="7"/>
        <v>0.83333333333333259</v>
      </c>
      <c r="K55" s="902">
        <f t="shared" si="8"/>
        <v>0.84513888888888811</v>
      </c>
      <c r="L55" s="824">
        <v>0.85208333333333253</v>
      </c>
      <c r="M55" s="902">
        <f t="shared" si="9"/>
        <v>0.85555555555555474</v>
      </c>
      <c r="N55" s="902">
        <f t="shared" si="10"/>
        <v>0.85902777777777695</v>
      </c>
      <c r="O55" s="902">
        <f t="shared" si="11"/>
        <v>0.86111111111111027</v>
      </c>
      <c r="P55" s="902">
        <f t="shared" si="12"/>
        <v>0.8729166666666659</v>
      </c>
      <c r="Q55" s="902">
        <f t="shared" si="13"/>
        <v>0.87916666666666587</v>
      </c>
      <c r="R55" s="902">
        <f t="shared" si="14"/>
        <v>0.88333333333333253</v>
      </c>
      <c r="S55" s="902">
        <f t="shared" si="15"/>
        <v>0.88888888888888806</v>
      </c>
      <c r="T55" s="902">
        <f t="shared" si="16"/>
        <v>0.89374999999999916</v>
      </c>
      <c r="U55" s="254">
        <f t="shared" si="17"/>
        <v>0.90208333333333246</v>
      </c>
      <c r="V55" s="1175"/>
      <c r="W55" s="89">
        <f t="shared" si="18"/>
        <v>47.04</v>
      </c>
      <c r="X55" s="90">
        <f t="shared" si="19"/>
        <v>9.9999999999999756E-2</v>
      </c>
      <c r="Y55" s="91">
        <f t="shared" si="1"/>
        <v>19.600000000000048</v>
      </c>
      <c r="Z55" s="92">
        <f t="shared" si="20"/>
        <v>2.0833333333333259E-2</v>
      </c>
    </row>
    <row r="56" spans="2:26" x14ac:dyDescent="0.25">
      <c r="B56" s="1523"/>
      <c r="C56" s="88">
        <v>32</v>
      </c>
      <c r="D56" s="1170"/>
      <c r="E56" s="395">
        <f t="shared" si="2"/>
        <v>0.82291666666666596</v>
      </c>
      <c r="F56" s="902">
        <f t="shared" si="3"/>
        <v>0.83333333333333259</v>
      </c>
      <c r="G56" s="902">
        <f t="shared" si="4"/>
        <v>0.83819444444444369</v>
      </c>
      <c r="H56" s="902">
        <f t="shared" si="5"/>
        <v>0.84444444444444366</v>
      </c>
      <c r="I56" s="902">
        <f t="shared" si="6"/>
        <v>0.84722222222222143</v>
      </c>
      <c r="J56" s="902">
        <f t="shared" si="7"/>
        <v>0.85416666666666585</v>
      </c>
      <c r="K56" s="902">
        <f t="shared" si="8"/>
        <v>0.86597222222222137</v>
      </c>
      <c r="L56" s="824">
        <v>0.87291666666666579</v>
      </c>
      <c r="M56" s="902">
        <f t="shared" si="9"/>
        <v>0.876388888888888</v>
      </c>
      <c r="N56" s="902">
        <f t="shared" si="10"/>
        <v>0.87986111111111021</v>
      </c>
      <c r="O56" s="902">
        <f t="shared" si="11"/>
        <v>0.88194444444444353</v>
      </c>
      <c r="P56" s="902">
        <f t="shared" si="12"/>
        <v>0.89374999999999916</v>
      </c>
      <c r="Q56" s="902">
        <f t="shared" si="13"/>
        <v>0.89999999999999913</v>
      </c>
      <c r="R56" s="902">
        <f t="shared" si="14"/>
        <v>0.90416666666666579</v>
      </c>
      <c r="S56" s="902">
        <f t="shared" si="15"/>
        <v>0.90972222222222132</v>
      </c>
      <c r="T56" s="902">
        <f t="shared" si="16"/>
        <v>0.91458333333333242</v>
      </c>
      <c r="U56" s="254">
        <f t="shared" si="17"/>
        <v>0.92291666666666572</v>
      </c>
      <c r="V56" s="1175"/>
      <c r="W56" s="89">
        <f t="shared" si="18"/>
        <v>47.04</v>
      </c>
      <c r="X56" s="90">
        <f t="shared" si="19"/>
        <v>9.9999999999999756E-2</v>
      </c>
      <c r="Y56" s="91">
        <f t="shared" si="1"/>
        <v>19.600000000000048</v>
      </c>
      <c r="Z56" s="92">
        <f t="shared" si="20"/>
        <v>2.0833333333333259E-2</v>
      </c>
    </row>
    <row r="57" spans="2:26" ht="15.75" thickBot="1" x14ac:dyDescent="0.3">
      <c r="B57" s="1523"/>
      <c r="C57" s="93">
        <v>33</v>
      </c>
      <c r="D57" s="1171"/>
      <c r="E57" s="1167">
        <f t="shared" si="2"/>
        <v>0.85069444444444364</v>
      </c>
      <c r="F57" s="904">
        <f t="shared" si="3"/>
        <v>0.86111111111111027</v>
      </c>
      <c r="G57" s="904">
        <f t="shared" si="4"/>
        <v>0.86597222222222137</v>
      </c>
      <c r="H57" s="904">
        <f t="shared" si="5"/>
        <v>0.87222222222222134</v>
      </c>
      <c r="I57" s="904">
        <f t="shared" si="6"/>
        <v>0.87499999999999911</v>
      </c>
      <c r="J57" s="904">
        <f t="shared" si="7"/>
        <v>0.88194444444444353</v>
      </c>
      <c r="K57" s="904">
        <f t="shared" si="8"/>
        <v>0.89374999999999905</v>
      </c>
      <c r="L57" s="825">
        <v>0.90069444444444346</v>
      </c>
      <c r="M57" s="904">
        <f t="shared" si="9"/>
        <v>0.90416666666666567</v>
      </c>
      <c r="N57" s="904">
        <f t="shared" si="10"/>
        <v>0.90763888888888788</v>
      </c>
      <c r="O57" s="904">
        <f t="shared" si="11"/>
        <v>0.90972222222222121</v>
      </c>
      <c r="P57" s="904">
        <f t="shared" si="12"/>
        <v>0.92152777777777684</v>
      </c>
      <c r="Q57" s="904">
        <f t="shared" si="13"/>
        <v>0.92777777777777681</v>
      </c>
      <c r="R57" s="904">
        <f t="shared" si="14"/>
        <v>0.93194444444444346</v>
      </c>
      <c r="S57" s="904">
        <f t="shared" si="15"/>
        <v>0.937499999999999</v>
      </c>
      <c r="T57" s="904">
        <f t="shared" si="16"/>
        <v>0.94236111111111009</v>
      </c>
      <c r="U57" s="1173">
        <f t="shared" si="17"/>
        <v>0.9506944444444434</v>
      </c>
      <c r="V57" s="1176"/>
      <c r="W57" s="94">
        <f t="shared" si="18"/>
        <v>47.04</v>
      </c>
      <c r="X57" s="95">
        <f t="shared" si="19"/>
        <v>9.9999999999999756E-2</v>
      </c>
      <c r="Y57" s="96">
        <f t="shared" si="1"/>
        <v>19.600000000000048</v>
      </c>
      <c r="Z57" s="97">
        <f t="shared" si="20"/>
        <v>2.7777777777777679E-2</v>
      </c>
    </row>
    <row r="58" spans="2:26" x14ac:dyDescent="0.25">
      <c r="B58" s="1523"/>
      <c r="C58" s="83">
        <v>34</v>
      </c>
      <c r="D58" s="1169"/>
      <c r="E58" s="690">
        <f t="shared" si="2"/>
        <v>0.88541666666666585</v>
      </c>
      <c r="F58" s="62">
        <f t="shared" si="3"/>
        <v>0.89583333333333248</v>
      </c>
      <c r="G58" s="62">
        <f t="shared" si="4"/>
        <v>0.90069444444444358</v>
      </c>
      <c r="H58" s="62">
        <f t="shared" si="5"/>
        <v>0.90694444444444355</v>
      </c>
      <c r="I58" s="62">
        <f t="shared" si="6"/>
        <v>0.90972222222222132</v>
      </c>
      <c r="J58" s="62">
        <f t="shared" si="7"/>
        <v>0.91666666666666574</v>
      </c>
      <c r="K58" s="62">
        <f t="shared" si="8"/>
        <v>0.92847222222222126</v>
      </c>
      <c r="L58" s="826">
        <v>0.93541666666666567</v>
      </c>
      <c r="M58" s="62">
        <f t="shared" si="9"/>
        <v>0.93888888888888788</v>
      </c>
      <c r="N58" s="62">
        <f t="shared" si="10"/>
        <v>0.94236111111111009</v>
      </c>
      <c r="O58" s="62">
        <f t="shared" si="11"/>
        <v>0.94444444444444342</v>
      </c>
      <c r="P58" s="62">
        <f t="shared" si="12"/>
        <v>0.95624999999999893</v>
      </c>
      <c r="Q58" s="62">
        <f t="shared" si="13"/>
        <v>0.96249999999999891</v>
      </c>
      <c r="R58" s="62">
        <f t="shared" si="14"/>
        <v>0.96666666666666556</v>
      </c>
      <c r="S58" s="62">
        <f t="shared" si="15"/>
        <v>0.9722222222222211</v>
      </c>
      <c r="T58" s="62">
        <f t="shared" si="16"/>
        <v>0.97708333333333219</v>
      </c>
      <c r="U58" s="166">
        <f t="shared" si="17"/>
        <v>0.9854166666666655</v>
      </c>
      <c r="V58" s="1158"/>
      <c r="W58" s="84">
        <f t="shared" si="18"/>
        <v>47.04</v>
      </c>
      <c r="X58" s="85">
        <f t="shared" si="19"/>
        <v>9.9999999999999645E-2</v>
      </c>
      <c r="Y58" s="86">
        <f t="shared" si="1"/>
        <v>19.600000000000069</v>
      </c>
      <c r="Z58" s="98">
        <f t="shared" si="20"/>
        <v>3.472222222222221E-2</v>
      </c>
    </row>
    <row r="59" spans="2:26" ht="15.75" thickBot="1" x14ac:dyDescent="0.3">
      <c r="B59" s="1524"/>
      <c r="C59" s="99">
        <v>35</v>
      </c>
      <c r="D59" s="1172"/>
      <c r="E59" s="1168">
        <f t="shared" si="2"/>
        <v>0.92708333333333259</v>
      </c>
      <c r="F59" s="810">
        <f t="shared" si="3"/>
        <v>0.93749999999999922</v>
      </c>
      <c r="G59" s="810">
        <f t="shared" si="4"/>
        <v>0.94236111111111032</v>
      </c>
      <c r="H59" s="810">
        <f t="shared" si="5"/>
        <v>0.94861111111111029</v>
      </c>
      <c r="I59" s="810">
        <f t="shared" si="6"/>
        <v>0.95138888888888806</v>
      </c>
      <c r="J59" s="810">
        <f t="shared" si="7"/>
        <v>0.95833333333333248</v>
      </c>
      <c r="K59" s="810">
        <f t="shared" si="8"/>
        <v>0.970138888888888</v>
      </c>
      <c r="L59" s="827">
        <v>0.97708333333333242</v>
      </c>
      <c r="M59" s="810">
        <f t="shared" si="9"/>
        <v>0.98055555555555463</v>
      </c>
      <c r="N59" s="810">
        <f t="shared" si="10"/>
        <v>0.98402777777777684</v>
      </c>
      <c r="O59" s="810">
        <f t="shared" si="11"/>
        <v>0.98611111111111016</v>
      </c>
      <c r="P59" s="810">
        <f t="shared" si="12"/>
        <v>0.99791666666666567</v>
      </c>
      <c r="Q59" s="810">
        <f t="shared" si="13"/>
        <v>1.0041666666666658</v>
      </c>
      <c r="R59" s="810">
        <f t="shared" si="14"/>
        <v>1.0083333333333324</v>
      </c>
      <c r="S59" s="810">
        <f t="shared" si="15"/>
        <v>1.013888888888888</v>
      </c>
      <c r="T59" s="810">
        <f t="shared" si="16"/>
        <v>1.0187499999999989</v>
      </c>
      <c r="U59" s="1174">
        <f t="shared" si="17"/>
        <v>1.0270833333333322</v>
      </c>
      <c r="V59" s="1177"/>
      <c r="W59" s="100">
        <f t="shared" si="18"/>
        <v>47.04</v>
      </c>
      <c r="X59" s="101">
        <f t="shared" si="19"/>
        <v>9.9999999999999645E-2</v>
      </c>
      <c r="Y59" s="102">
        <f t="shared" si="1"/>
        <v>19.600000000000069</v>
      </c>
      <c r="Z59" s="103">
        <f t="shared" si="20"/>
        <v>4.1666666666666741E-2</v>
      </c>
    </row>
    <row r="62" spans="2:26" x14ac:dyDescent="0.25">
      <c r="E62" s="21" t="s">
        <v>31</v>
      </c>
      <c r="F62" s="22"/>
      <c r="G62" s="22"/>
      <c r="H62" s="23"/>
      <c r="I62" s="23"/>
      <c r="J62" s="24">
        <v>33</v>
      </c>
      <c r="K62" s="22"/>
    </row>
    <row r="63" spans="2:26" x14ac:dyDescent="0.25">
      <c r="E63" s="21" t="s">
        <v>32</v>
      </c>
      <c r="F63" s="22"/>
      <c r="G63" s="22"/>
      <c r="H63" s="23"/>
      <c r="I63" s="23"/>
      <c r="J63" s="24">
        <v>2</v>
      </c>
      <c r="K63" s="22"/>
    </row>
    <row r="64" spans="2:26" x14ac:dyDescent="0.25">
      <c r="E64" s="21" t="s">
        <v>33</v>
      </c>
      <c r="F64" s="22"/>
      <c r="G64" s="22"/>
      <c r="H64" s="23"/>
      <c r="I64" s="23"/>
      <c r="J64" s="24">
        <f>+J62+J63</f>
        <v>35</v>
      </c>
      <c r="K64" s="22"/>
    </row>
    <row r="65" spans="5:12" x14ac:dyDescent="0.25">
      <c r="E65" s="21" t="s">
        <v>34</v>
      </c>
      <c r="F65" s="22"/>
      <c r="G65" s="22"/>
      <c r="H65" s="23"/>
      <c r="I65" s="23"/>
      <c r="J65" s="25">
        <f>+V24</f>
        <v>47.04</v>
      </c>
      <c r="L65" s="22" t="s">
        <v>35</v>
      </c>
    </row>
    <row r="66" spans="5:12" x14ac:dyDescent="0.25">
      <c r="E66" s="26" t="s">
        <v>36</v>
      </c>
      <c r="F66" s="27"/>
      <c r="G66" s="7"/>
      <c r="H66" s="7"/>
      <c r="I66" s="7"/>
      <c r="J66" s="28">
        <v>0</v>
      </c>
      <c r="L66" s="22" t="s">
        <v>35</v>
      </c>
    </row>
    <row r="67" spans="5:12" x14ac:dyDescent="0.25">
      <c r="E67" s="6" t="s">
        <v>37</v>
      </c>
      <c r="F67" s="7"/>
      <c r="G67" s="7"/>
      <c r="H67" s="7"/>
      <c r="I67" s="7"/>
      <c r="J67" s="29" t="s">
        <v>46</v>
      </c>
      <c r="K67" s="7"/>
    </row>
  </sheetData>
  <mergeCells count="13">
    <mergeCell ref="B25:B59"/>
    <mergeCell ref="B15:Z18"/>
    <mergeCell ref="B21:E21"/>
    <mergeCell ref="F21:T21"/>
    <mergeCell ref="X21:X24"/>
    <mergeCell ref="Y21:Y24"/>
    <mergeCell ref="Z21:Z24"/>
    <mergeCell ref="B22:C22"/>
    <mergeCell ref="B23:C23"/>
    <mergeCell ref="B24:C24"/>
    <mergeCell ref="U21:W21"/>
    <mergeCell ref="V22:W23"/>
    <mergeCell ref="V24:W24"/>
  </mergeCells>
  <pageMargins left="0" right="0" top="0" bottom="0" header="0" footer="0"/>
  <pageSetup paperSize="9" scale="33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4:V37"/>
  <sheetViews>
    <sheetView view="pageBreakPreview" topLeftCell="A22" zoomScale="90" zoomScaleNormal="70" zoomScaleSheetLayoutView="90" workbookViewId="0">
      <selection activeCell="E25" sqref="E25:Q30"/>
    </sheetView>
  </sheetViews>
  <sheetFormatPr baseColWidth="10" defaultRowHeight="15" x14ac:dyDescent="0.25"/>
  <sheetData>
    <row r="4" spans="2:22" x14ac:dyDescent="0.25">
      <c r="B4" s="149" t="s">
        <v>0</v>
      </c>
      <c r="C4" s="150"/>
      <c r="D4" s="150"/>
      <c r="E4" s="151"/>
      <c r="F4" s="151"/>
      <c r="G4" s="149" t="s">
        <v>1</v>
      </c>
    </row>
    <row r="5" spans="2:22" x14ac:dyDescent="0.25">
      <c r="B5" s="152"/>
      <c r="C5" s="150"/>
      <c r="D5" s="150"/>
      <c r="E5" s="151"/>
      <c r="F5" s="151"/>
      <c r="G5" s="153"/>
    </row>
    <row r="6" spans="2:22" x14ac:dyDescent="0.25">
      <c r="B6" s="154" t="s">
        <v>2</v>
      </c>
      <c r="C6" s="150"/>
      <c r="D6" s="150"/>
      <c r="E6" s="151"/>
      <c r="F6" s="151"/>
      <c r="G6" s="153">
        <v>200</v>
      </c>
    </row>
    <row r="7" spans="2:22" x14ac:dyDescent="0.25">
      <c r="B7" s="150"/>
      <c r="C7" s="150"/>
      <c r="D7" s="150"/>
      <c r="E7" s="151"/>
      <c r="F7" s="151"/>
      <c r="G7" s="153"/>
    </row>
    <row r="8" spans="2:22" x14ac:dyDescent="0.25">
      <c r="B8" s="150" t="s">
        <v>3</v>
      </c>
      <c r="C8" s="150"/>
      <c r="D8" s="150"/>
      <c r="E8" s="151"/>
      <c r="F8" s="151"/>
      <c r="G8" s="149" t="s">
        <v>403</v>
      </c>
    </row>
    <row r="9" spans="2:22" x14ac:dyDescent="0.25">
      <c r="B9" s="150" t="s">
        <v>4</v>
      </c>
      <c r="C9" s="150"/>
      <c r="D9" s="150"/>
      <c r="E9" s="151"/>
      <c r="F9" s="151"/>
      <c r="G9" s="149" t="s">
        <v>40</v>
      </c>
    </row>
    <row r="10" spans="2:22" x14ac:dyDescent="0.25">
      <c r="B10" s="150" t="s">
        <v>6</v>
      </c>
      <c r="C10" s="155"/>
      <c r="D10" s="155"/>
      <c r="E10" s="156"/>
      <c r="F10" s="151"/>
      <c r="G10" s="153">
        <v>251</v>
      </c>
    </row>
    <row r="11" spans="2:22" x14ac:dyDescent="0.25">
      <c r="B11" s="150" t="s">
        <v>7</v>
      </c>
      <c r="C11" s="150"/>
      <c r="D11" s="150"/>
      <c r="E11" s="151"/>
      <c r="F11" s="151"/>
      <c r="G11" s="9" t="s">
        <v>158</v>
      </c>
    </row>
    <row r="12" spans="2:22" x14ac:dyDescent="0.25">
      <c r="B12" s="150" t="s">
        <v>9</v>
      </c>
      <c r="C12" s="150"/>
      <c r="D12" s="150"/>
      <c r="E12" s="151"/>
      <c r="F12" s="151"/>
      <c r="G12" s="153">
        <v>151</v>
      </c>
    </row>
    <row r="13" spans="2:22" x14ac:dyDescent="0.25">
      <c r="B13" s="150" t="s">
        <v>10</v>
      </c>
      <c r="C13" s="155"/>
      <c r="D13" s="155"/>
      <c r="E13" s="156"/>
      <c r="F13" s="156"/>
      <c r="G13" s="149" t="s">
        <v>11</v>
      </c>
    </row>
    <row r="14" spans="2:22" ht="15.75" thickBot="1" x14ac:dyDescent="0.3"/>
    <row r="15" spans="2:22" ht="15" customHeight="1" x14ac:dyDescent="0.25">
      <c r="B15" s="1580" t="s">
        <v>274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66"/>
    </row>
    <row r="16" spans="2:22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7"/>
      <c r="S16" s="1667"/>
      <c r="T16" s="1667"/>
      <c r="U16" s="1667"/>
      <c r="V16" s="1668"/>
    </row>
    <row r="17" spans="2:22" x14ac:dyDescent="0.25">
      <c r="B17" s="1581"/>
      <c r="C17" s="1667"/>
      <c r="D17" s="1667"/>
      <c r="E17" s="1667"/>
      <c r="F17" s="1667"/>
      <c r="G17" s="1667"/>
      <c r="H17" s="1667"/>
      <c r="I17" s="1667"/>
      <c r="J17" s="1667"/>
      <c r="K17" s="1667"/>
      <c r="L17" s="1667"/>
      <c r="M17" s="1667"/>
      <c r="N17" s="1667"/>
      <c r="O17" s="1667"/>
      <c r="P17" s="1667"/>
      <c r="Q17" s="1667"/>
      <c r="R17" s="1667"/>
      <c r="S17" s="1667"/>
      <c r="T17" s="1667"/>
      <c r="U17" s="1667"/>
      <c r="V17" s="1668"/>
    </row>
    <row r="18" spans="2:22" ht="15.75" thickBot="1" x14ac:dyDescent="0.3">
      <c r="B18" s="1669"/>
      <c r="C18" s="1670"/>
      <c r="D18" s="1670"/>
      <c r="E18" s="1670"/>
      <c r="F18" s="1670"/>
      <c r="G18" s="1670"/>
      <c r="H18" s="1670"/>
      <c r="I18" s="1670"/>
      <c r="J18" s="1670"/>
      <c r="K18" s="1670"/>
      <c r="L18" s="1670"/>
      <c r="M18" s="1670"/>
      <c r="N18" s="1670"/>
      <c r="O18" s="1670"/>
      <c r="P18" s="1670"/>
      <c r="Q18" s="1670"/>
      <c r="R18" s="1670"/>
      <c r="S18" s="1670"/>
      <c r="T18" s="1670"/>
      <c r="U18" s="1670"/>
      <c r="V18" s="1671"/>
    </row>
    <row r="19" spans="2:22" s="12" customFormat="1" ht="15.75" thickBot="1" x14ac:dyDescent="0.3">
      <c r="B19" s="429">
        <v>8.3333333333333329E-2</v>
      </c>
      <c r="C19" s="332"/>
      <c r="D19" s="332"/>
      <c r="F19" s="200">
        <v>5.5555555555555558E-3</v>
      </c>
      <c r="G19" s="200">
        <v>1.3888888888888888E-2</v>
      </c>
      <c r="H19" s="200">
        <v>4.8611111111111112E-3</v>
      </c>
      <c r="I19" s="200">
        <v>4.8611111111111112E-3</v>
      </c>
      <c r="J19" s="200">
        <v>5.5555555555555558E-3</v>
      </c>
      <c r="K19" s="200">
        <v>5.5555555555555558E-3</v>
      </c>
      <c r="L19" s="200">
        <v>8.3333333333333332E-3</v>
      </c>
      <c r="M19" s="200">
        <v>5.5555555555555558E-3</v>
      </c>
      <c r="N19" s="200">
        <v>1.1111111111111112E-2</v>
      </c>
      <c r="O19" s="200">
        <v>5.5555555555555558E-3</v>
      </c>
      <c r="P19" s="200">
        <v>9.0277777777777787E-3</v>
      </c>
      <c r="Q19" s="200">
        <v>5.5555555555555558E-3</v>
      </c>
      <c r="R19" s="128">
        <v>8.5416666666666655E-2</v>
      </c>
    </row>
    <row r="20" spans="2:22" s="1" customFormat="1" ht="15" customHeight="1" thickBot="1" x14ac:dyDescent="0.3">
      <c r="B20" s="1508" t="s">
        <v>12</v>
      </c>
      <c r="C20" s="1509"/>
      <c r="D20" s="1549"/>
      <c r="E20" s="1516"/>
      <c r="F20" s="1508" t="s">
        <v>13</v>
      </c>
      <c r="G20" s="1509"/>
      <c r="H20" s="1509"/>
      <c r="I20" s="1509"/>
      <c r="J20" s="1509"/>
      <c r="K20" s="1509"/>
      <c r="L20" s="1509"/>
      <c r="M20" s="1509"/>
      <c r="N20" s="1509"/>
      <c r="O20" s="1509"/>
      <c r="P20" s="1510"/>
      <c r="Q20" s="1508" t="s">
        <v>14</v>
      </c>
      <c r="R20" s="1510"/>
      <c r="S20" s="1513" t="s">
        <v>24</v>
      </c>
      <c r="T20" s="1517" t="s">
        <v>25</v>
      </c>
      <c r="U20" s="1513" t="s">
        <v>26</v>
      </c>
      <c r="V20" s="1513" t="s">
        <v>49</v>
      </c>
    </row>
    <row r="21" spans="2:22" s="1" customFormat="1" ht="70.5" customHeight="1" thickBot="1" x14ac:dyDescent="0.3">
      <c r="B21" s="1574" t="s">
        <v>56</v>
      </c>
      <c r="C21" s="1575"/>
      <c r="D21" s="1576"/>
      <c r="E21" s="56" t="s">
        <v>41</v>
      </c>
      <c r="F21" s="436" t="s">
        <v>155</v>
      </c>
      <c r="G21" s="436" t="s">
        <v>154</v>
      </c>
      <c r="H21" s="436" t="s">
        <v>153</v>
      </c>
      <c r="I21" s="436" t="s">
        <v>152</v>
      </c>
      <c r="J21" s="436" t="s">
        <v>151</v>
      </c>
      <c r="K21" s="436" t="s">
        <v>150</v>
      </c>
      <c r="L21" s="436" t="s">
        <v>149</v>
      </c>
      <c r="M21" s="436" t="s">
        <v>148</v>
      </c>
      <c r="N21" s="436" t="s">
        <v>147</v>
      </c>
      <c r="O21" s="436" t="s">
        <v>146</v>
      </c>
      <c r="P21" s="436" t="s">
        <v>155</v>
      </c>
      <c r="Q21" s="56" t="s">
        <v>41</v>
      </c>
      <c r="R21" s="185" t="s">
        <v>56</v>
      </c>
      <c r="S21" s="1539"/>
      <c r="T21" s="1550"/>
      <c r="U21" s="1514"/>
      <c r="V21" s="1514"/>
    </row>
    <row r="22" spans="2:22" s="1" customFormat="1" ht="23.25" customHeight="1" thickBot="1" x14ac:dyDescent="0.3">
      <c r="B22" s="1508" t="s">
        <v>28</v>
      </c>
      <c r="C22" s="1509"/>
      <c r="D22" s="1214"/>
      <c r="E22" s="434">
        <v>0</v>
      </c>
      <c r="F22" s="292">
        <v>2.4</v>
      </c>
      <c r="G22" s="59">
        <v>2.2400000000000002</v>
      </c>
      <c r="H22" s="59">
        <v>3.17</v>
      </c>
      <c r="I22" s="59">
        <v>2</v>
      </c>
      <c r="J22" s="59">
        <v>3.25</v>
      </c>
      <c r="K22" s="59">
        <v>5</v>
      </c>
      <c r="L22" s="59">
        <v>4</v>
      </c>
      <c r="M22" s="59">
        <v>2</v>
      </c>
      <c r="N22" s="59">
        <v>1.7</v>
      </c>
      <c r="O22" s="59">
        <v>5.7</v>
      </c>
      <c r="P22" s="59">
        <v>3</v>
      </c>
      <c r="Q22" s="59">
        <v>3.25</v>
      </c>
      <c r="R22" s="422">
        <v>0</v>
      </c>
      <c r="S22" s="1519"/>
      <c r="T22" s="1550"/>
      <c r="U22" s="1514"/>
      <c r="V22" s="1514"/>
    </row>
    <row r="23" spans="2:22" s="1" customFormat="1" ht="23.25" customHeight="1" thickBot="1" x14ac:dyDescent="0.3">
      <c r="B23" s="1517" t="s">
        <v>29</v>
      </c>
      <c r="C23" s="1596"/>
      <c r="D23" s="1138"/>
      <c r="E23" s="206">
        <f>+E22</f>
        <v>0</v>
      </c>
      <c r="F23" s="207">
        <f t="shared" ref="F23:Q23" si="0">+F22+E23</f>
        <v>2.4</v>
      </c>
      <c r="G23" s="207">
        <f t="shared" si="0"/>
        <v>4.6400000000000006</v>
      </c>
      <c r="H23" s="207">
        <f t="shared" si="0"/>
        <v>7.8100000000000005</v>
      </c>
      <c r="I23" s="207">
        <f t="shared" si="0"/>
        <v>9.81</v>
      </c>
      <c r="J23" s="207">
        <f t="shared" si="0"/>
        <v>13.06</v>
      </c>
      <c r="K23" s="207">
        <f t="shared" si="0"/>
        <v>18.060000000000002</v>
      </c>
      <c r="L23" s="207">
        <f t="shared" si="0"/>
        <v>22.060000000000002</v>
      </c>
      <c r="M23" s="207">
        <f t="shared" si="0"/>
        <v>24.060000000000002</v>
      </c>
      <c r="N23" s="207">
        <f t="shared" si="0"/>
        <v>25.76</v>
      </c>
      <c r="O23" s="207">
        <f t="shared" si="0"/>
        <v>31.46</v>
      </c>
      <c r="P23" s="207">
        <f t="shared" si="0"/>
        <v>34.46</v>
      </c>
      <c r="Q23" s="207">
        <f t="shared" si="0"/>
        <v>37.71</v>
      </c>
      <c r="R23" s="435">
        <v>0</v>
      </c>
      <c r="S23" s="193">
        <v>56.26</v>
      </c>
      <c r="T23" s="1550"/>
      <c r="U23" s="1514"/>
      <c r="V23" s="1514"/>
    </row>
    <row r="24" spans="2:22" ht="15.75" thickBot="1" x14ac:dyDescent="0.3">
      <c r="B24" s="1606" t="s">
        <v>48</v>
      </c>
      <c r="C24" s="1619"/>
      <c r="D24" s="1619"/>
      <c r="E24" s="1619"/>
      <c r="F24" s="1619"/>
      <c r="G24" s="1619"/>
      <c r="H24" s="1619"/>
      <c r="I24" s="1619"/>
      <c r="J24" s="1619"/>
      <c r="K24" s="1619"/>
      <c r="L24" s="1619"/>
      <c r="M24" s="1619"/>
      <c r="N24" s="1619"/>
      <c r="O24" s="1619"/>
      <c r="P24" s="1619"/>
      <c r="Q24" s="1619"/>
      <c r="R24" s="1607"/>
      <c r="S24" s="1607"/>
      <c r="T24" s="1607"/>
      <c r="U24" s="1607"/>
      <c r="V24" s="1609"/>
    </row>
    <row r="25" spans="2:22" x14ac:dyDescent="0.25">
      <c r="B25" s="1775" t="s">
        <v>30</v>
      </c>
      <c r="C25" s="240">
        <v>1</v>
      </c>
      <c r="D25" s="208"/>
      <c r="E25" s="129">
        <v>0.25</v>
      </c>
      <c r="F25" s="222">
        <v>0.25694444444444442</v>
      </c>
      <c r="G25" s="222">
        <v>0.27569444444444446</v>
      </c>
      <c r="H25" s="222">
        <v>0.28194444444444444</v>
      </c>
      <c r="I25" s="222">
        <v>0.28749999999999998</v>
      </c>
      <c r="J25" s="222">
        <v>0.29236111111111113</v>
      </c>
      <c r="K25" s="222">
        <v>0.30208333333333331</v>
      </c>
      <c r="L25" s="222">
        <v>0.31041666666666662</v>
      </c>
      <c r="M25" s="222">
        <v>0.31874999999999998</v>
      </c>
      <c r="N25" s="222">
        <v>0.33680555555555552</v>
      </c>
      <c r="O25" s="222">
        <v>0.3430555555555555</v>
      </c>
      <c r="P25" s="222">
        <v>0.35555555555555557</v>
      </c>
      <c r="Q25" s="98">
        <v>0.36249999999999999</v>
      </c>
      <c r="R25" s="208"/>
      <c r="S25" s="44">
        <f>+S23</f>
        <v>56.26</v>
      </c>
      <c r="T25" s="168">
        <f>+Q25-E25</f>
        <v>0.11249999999999999</v>
      </c>
      <c r="U25" s="169">
        <f t="shared" ref="U25:U30" si="1">60*$J$36/(T25*60*24)</f>
        <v>25.066666666666674</v>
      </c>
      <c r="V25" s="17"/>
    </row>
    <row r="26" spans="2:22" x14ac:dyDescent="0.25">
      <c r="B26" s="1776"/>
      <c r="C26" s="235">
        <v>2</v>
      </c>
      <c r="D26" s="209"/>
      <c r="E26" s="133">
        <v>0.375</v>
      </c>
      <c r="F26" s="130">
        <v>0.38194444444444442</v>
      </c>
      <c r="G26" s="130">
        <v>0.40069444444444446</v>
      </c>
      <c r="H26" s="130">
        <v>0.40694444444444444</v>
      </c>
      <c r="I26" s="130">
        <v>0.41249999999999998</v>
      </c>
      <c r="J26" s="130">
        <v>0.41736111111111113</v>
      </c>
      <c r="K26" s="130">
        <v>0.42708333333333331</v>
      </c>
      <c r="L26" s="130">
        <v>0.43541666666666662</v>
      </c>
      <c r="M26" s="130">
        <v>0.44374999999999998</v>
      </c>
      <c r="N26" s="130">
        <v>0.46180555555555552</v>
      </c>
      <c r="O26" s="130">
        <v>0.4680555555555555</v>
      </c>
      <c r="P26" s="130">
        <v>0.48055555555555557</v>
      </c>
      <c r="Q26" s="92">
        <v>0.48749999999999999</v>
      </c>
      <c r="R26" s="209"/>
      <c r="S26" s="48">
        <f>+S23</f>
        <v>56.26</v>
      </c>
      <c r="T26" s="171">
        <f t="shared" ref="T26:T30" si="2">+Q26-E26</f>
        <v>0.11249999999999999</v>
      </c>
      <c r="U26" s="172">
        <f t="shared" si="1"/>
        <v>25.066666666666674</v>
      </c>
      <c r="V26" s="36">
        <f>+E26-E25</f>
        <v>0.125</v>
      </c>
    </row>
    <row r="27" spans="2:22" x14ac:dyDescent="0.25">
      <c r="B27" s="1776"/>
      <c r="C27" s="235">
        <v>3</v>
      </c>
      <c r="D27" s="209"/>
      <c r="E27" s="133">
        <v>0.5</v>
      </c>
      <c r="F27" s="130">
        <v>0.50694444444444442</v>
      </c>
      <c r="G27" s="130">
        <v>0.52569444444444446</v>
      </c>
      <c r="H27" s="130">
        <v>0.53194444444444444</v>
      </c>
      <c r="I27" s="130">
        <v>0.53749999999999998</v>
      </c>
      <c r="J27" s="130">
        <v>0.54236111111111107</v>
      </c>
      <c r="K27" s="130">
        <v>0.55208333333333326</v>
      </c>
      <c r="L27" s="130">
        <v>0.56041666666666656</v>
      </c>
      <c r="M27" s="130">
        <v>0.56874999999999987</v>
      </c>
      <c r="N27" s="130">
        <v>0.58680555555555536</v>
      </c>
      <c r="O27" s="130">
        <v>0.59305555555555534</v>
      </c>
      <c r="P27" s="130">
        <v>0.6055555555555554</v>
      </c>
      <c r="Q27" s="92">
        <v>0.61249999999999982</v>
      </c>
      <c r="R27" s="209"/>
      <c r="S27" s="48">
        <f>+S26</f>
        <v>56.26</v>
      </c>
      <c r="T27" s="171">
        <f t="shared" si="2"/>
        <v>0.11249999999999982</v>
      </c>
      <c r="U27" s="172">
        <f t="shared" si="1"/>
        <v>25.066666666666709</v>
      </c>
      <c r="V27" s="36">
        <f t="shared" ref="V27:V30" si="3">+E27-E26</f>
        <v>0.125</v>
      </c>
    </row>
    <row r="28" spans="2:22" x14ac:dyDescent="0.25">
      <c r="B28" s="1776"/>
      <c r="C28" s="235">
        <v>4</v>
      </c>
      <c r="D28" s="209"/>
      <c r="E28" s="133">
        <v>0.625</v>
      </c>
      <c r="F28" s="130">
        <v>0.63194444444444442</v>
      </c>
      <c r="G28" s="130">
        <v>0.65069444444444446</v>
      </c>
      <c r="H28" s="130">
        <v>0.65694444444444444</v>
      </c>
      <c r="I28" s="130">
        <v>0.66249999999999998</v>
      </c>
      <c r="J28" s="130">
        <v>0.66736111111111107</v>
      </c>
      <c r="K28" s="130">
        <v>0.67708333333333326</v>
      </c>
      <c r="L28" s="130">
        <v>0.68541666666666656</v>
      </c>
      <c r="M28" s="130">
        <v>0.69374999999999987</v>
      </c>
      <c r="N28" s="130">
        <v>0.71180555555555536</v>
      </c>
      <c r="O28" s="130">
        <v>0.71805555555555534</v>
      </c>
      <c r="P28" s="130">
        <v>0.7305555555555554</v>
      </c>
      <c r="Q28" s="92">
        <v>0.73749999999999982</v>
      </c>
      <c r="R28" s="209"/>
      <c r="S28" s="48">
        <f t="shared" ref="S28:S30" si="4">+S25</f>
        <v>56.26</v>
      </c>
      <c r="T28" s="171">
        <f t="shared" si="2"/>
        <v>0.11249999999999982</v>
      </c>
      <c r="U28" s="172">
        <f t="shared" si="1"/>
        <v>25.066666666666709</v>
      </c>
      <c r="V28" s="36">
        <f t="shared" si="3"/>
        <v>0.125</v>
      </c>
    </row>
    <row r="29" spans="2:22" ht="15.75" thickBot="1" x14ac:dyDescent="0.3">
      <c r="B29" s="1776"/>
      <c r="C29" s="238">
        <v>5</v>
      </c>
      <c r="D29" s="210"/>
      <c r="E29" s="135">
        <v>0.75694444444444453</v>
      </c>
      <c r="F29" s="136">
        <v>0.76388888888888895</v>
      </c>
      <c r="G29" s="136">
        <v>0.78263888888888899</v>
      </c>
      <c r="H29" s="136">
        <v>0.78888888888888897</v>
      </c>
      <c r="I29" s="136">
        <v>0.79444444444444451</v>
      </c>
      <c r="J29" s="136">
        <v>0.79930555555555571</v>
      </c>
      <c r="K29" s="136">
        <v>0.8090277777777779</v>
      </c>
      <c r="L29" s="136">
        <v>0.8173611111111112</v>
      </c>
      <c r="M29" s="136">
        <v>0.82569444444444451</v>
      </c>
      <c r="N29" s="136">
        <v>0.84375</v>
      </c>
      <c r="O29" s="136">
        <v>0.85</v>
      </c>
      <c r="P29" s="136">
        <v>0.86250000000000004</v>
      </c>
      <c r="Q29" s="97">
        <v>0.86944444444444446</v>
      </c>
      <c r="R29" s="210"/>
      <c r="S29" s="196">
        <f t="shared" si="4"/>
        <v>56.26</v>
      </c>
      <c r="T29" s="176">
        <f t="shared" si="2"/>
        <v>0.11249999999999993</v>
      </c>
      <c r="U29" s="177">
        <f t="shared" si="1"/>
        <v>25.066666666666681</v>
      </c>
      <c r="V29" s="40">
        <f t="shared" si="3"/>
        <v>0.13194444444444453</v>
      </c>
    </row>
    <row r="30" spans="2:22" ht="15.75" thickBot="1" x14ac:dyDescent="0.3">
      <c r="B30" s="1777"/>
      <c r="C30" s="296">
        <v>6</v>
      </c>
      <c r="D30" s="575"/>
      <c r="E30" s="791">
        <v>0.88194444444444453</v>
      </c>
      <c r="F30" s="138">
        <v>0.88888888888888895</v>
      </c>
      <c r="G30" s="138">
        <v>0.90763888888888899</v>
      </c>
      <c r="H30" s="138">
        <v>0.91388888888888897</v>
      </c>
      <c r="I30" s="138">
        <v>0.91944444444444451</v>
      </c>
      <c r="J30" s="138">
        <v>0.92430555555555571</v>
      </c>
      <c r="K30" s="138">
        <v>0.9340277777777779</v>
      </c>
      <c r="L30" s="138">
        <v>0.9423611111111112</v>
      </c>
      <c r="M30" s="138">
        <v>0.95069444444444451</v>
      </c>
      <c r="N30" s="138">
        <v>0.96875</v>
      </c>
      <c r="O30" s="138">
        <v>0.97499999999999998</v>
      </c>
      <c r="P30" s="138">
        <v>0.98750000000000004</v>
      </c>
      <c r="Q30" s="732">
        <v>0.99444444444444446</v>
      </c>
      <c r="R30" s="575"/>
      <c r="S30" s="308">
        <f t="shared" si="4"/>
        <v>56.26</v>
      </c>
      <c r="T30" s="453">
        <f t="shared" si="2"/>
        <v>0.11249999999999993</v>
      </c>
      <c r="U30" s="357">
        <f t="shared" si="1"/>
        <v>25.066666666666681</v>
      </c>
      <c r="V30" s="298">
        <f t="shared" si="3"/>
        <v>0.125</v>
      </c>
    </row>
    <row r="33" spans="3:12" x14ac:dyDescent="0.25">
      <c r="C33" s="21" t="s">
        <v>31</v>
      </c>
      <c r="D33" s="21"/>
      <c r="E33" s="21"/>
      <c r="F33" s="22"/>
      <c r="G33" s="22"/>
      <c r="H33" s="23"/>
      <c r="I33" s="23"/>
      <c r="J33" s="24">
        <v>5</v>
      </c>
      <c r="K33" s="22"/>
    </row>
    <row r="34" spans="3:12" x14ac:dyDescent="0.25">
      <c r="C34" s="21" t="s">
        <v>32</v>
      </c>
      <c r="D34" s="21"/>
      <c r="E34" s="21"/>
      <c r="F34" s="22"/>
      <c r="G34" s="22"/>
      <c r="H34" s="23"/>
      <c r="I34" s="23"/>
      <c r="J34" s="24">
        <v>1</v>
      </c>
      <c r="K34" s="22"/>
    </row>
    <row r="35" spans="3:12" x14ac:dyDescent="0.25">
      <c r="C35" s="21" t="s">
        <v>33</v>
      </c>
      <c r="D35" s="21"/>
      <c r="E35" s="21"/>
      <c r="F35" s="22"/>
      <c r="G35" s="22"/>
      <c r="H35" s="23"/>
      <c r="I35" s="23"/>
      <c r="J35" s="24">
        <v>6</v>
      </c>
      <c r="K35" s="22"/>
    </row>
    <row r="36" spans="3:12" x14ac:dyDescent="0.25">
      <c r="C36" s="21" t="s">
        <v>34</v>
      </c>
      <c r="D36" s="21"/>
      <c r="E36" s="21"/>
      <c r="F36" s="22"/>
      <c r="G36" s="22"/>
      <c r="H36" s="23"/>
      <c r="I36" s="23"/>
      <c r="J36" s="25">
        <v>67.680000000000007</v>
      </c>
      <c r="L36" s="22" t="s">
        <v>35</v>
      </c>
    </row>
    <row r="37" spans="3:12" x14ac:dyDescent="0.25">
      <c r="C37" s="26" t="s">
        <v>36</v>
      </c>
      <c r="D37" s="26"/>
      <c r="E37" s="26"/>
      <c r="F37" s="27"/>
      <c r="G37" s="7"/>
      <c r="H37" s="7"/>
      <c r="I37" s="7"/>
      <c r="J37" s="25">
        <v>0</v>
      </c>
      <c r="L37" s="22" t="s">
        <v>35</v>
      </c>
    </row>
  </sheetData>
  <mergeCells count="13">
    <mergeCell ref="B23:C23"/>
    <mergeCell ref="B24:V24"/>
    <mergeCell ref="B25:B30"/>
    <mergeCell ref="B15:V18"/>
    <mergeCell ref="B20:E20"/>
    <mergeCell ref="F20:P20"/>
    <mergeCell ref="Q20:R20"/>
    <mergeCell ref="S20:S22"/>
    <mergeCell ref="T20:T23"/>
    <mergeCell ref="U20:U23"/>
    <mergeCell ref="V20:V23"/>
    <mergeCell ref="B22:C22"/>
    <mergeCell ref="B21:D21"/>
  </mergeCells>
  <pageMargins left="0.7" right="0.7" top="0.75" bottom="0.75" header="0.3" footer="0.3"/>
  <pageSetup paperSize="9" scale="52" fitToHeight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3:AB46"/>
  <sheetViews>
    <sheetView view="pageBreakPreview" topLeftCell="A25" zoomScale="80" zoomScaleNormal="70" zoomScaleSheetLayoutView="80" workbookViewId="0">
      <selection activeCell="G7" sqref="G7"/>
    </sheetView>
  </sheetViews>
  <sheetFormatPr baseColWidth="10" defaultRowHeight="15" x14ac:dyDescent="0.25"/>
  <cols>
    <col min="4" max="4" width="6" customWidth="1"/>
    <col min="5" max="24" width="6.7109375" customWidth="1"/>
  </cols>
  <sheetData>
    <row r="3" spans="3:8" x14ac:dyDescent="0.25">
      <c r="C3" s="149" t="s">
        <v>0</v>
      </c>
      <c r="D3" s="150"/>
      <c r="E3" s="151"/>
      <c r="F3" s="151"/>
      <c r="G3" s="149" t="s">
        <v>1</v>
      </c>
      <c r="H3" s="151"/>
    </row>
    <row r="4" spans="3:8" x14ac:dyDescent="0.25">
      <c r="C4" s="152"/>
      <c r="D4" s="150"/>
      <c r="E4" s="151"/>
      <c r="F4" s="151"/>
      <c r="G4" s="153"/>
      <c r="H4" s="151"/>
    </row>
    <row r="5" spans="3:8" x14ac:dyDescent="0.25">
      <c r="C5" s="154" t="s">
        <v>2</v>
      </c>
      <c r="D5" s="150"/>
      <c r="E5" s="151"/>
      <c r="F5" s="151"/>
      <c r="G5" s="153">
        <v>200</v>
      </c>
      <c r="H5" s="151"/>
    </row>
    <row r="6" spans="3:8" x14ac:dyDescent="0.25">
      <c r="C6" s="150"/>
      <c r="D6" s="150"/>
      <c r="E6" s="151"/>
      <c r="F6" s="151"/>
      <c r="G6" s="153"/>
      <c r="H6" s="151"/>
    </row>
    <row r="7" spans="3:8" x14ac:dyDescent="0.25">
      <c r="C7" s="150" t="s">
        <v>3</v>
      </c>
      <c r="D7" s="150"/>
      <c r="E7" s="151"/>
      <c r="F7" s="151"/>
      <c r="G7" s="149" t="s">
        <v>403</v>
      </c>
      <c r="H7" s="151"/>
    </row>
    <row r="8" spans="3:8" x14ac:dyDescent="0.25">
      <c r="C8" s="150" t="s">
        <v>4</v>
      </c>
      <c r="D8" s="150"/>
      <c r="E8" s="151"/>
      <c r="F8" s="151"/>
      <c r="G8" s="149" t="s">
        <v>143</v>
      </c>
      <c r="H8" s="151"/>
    </row>
    <row r="9" spans="3:8" x14ac:dyDescent="0.25">
      <c r="C9" s="150" t="s">
        <v>6</v>
      </c>
      <c r="D9" s="155"/>
      <c r="E9" s="156"/>
      <c r="F9" s="151"/>
      <c r="G9" s="153">
        <v>252</v>
      </c>
      <c r="H9" s="151"/>
    </row>
    <row r="10" spans="3:8" x14ac:dyDescent="0.25">
      <c r="C10" s="150" t="s">
        <v>7</v>
      </c>
      <c r="D10" s="150"/>
      <c r="E10" s="151"/>
      <c r="F10" s="151"/>
      <c r="G10" s="154" t="s">
        <v>159</v>
      </c>
      <c r="H10" s="151"/>
    </row>
    <row r="11" spans="3:8" x14ac:dyDescent="0.25">
      <c r="C11" s="150" t="s">
        <v>9</v>
      </c>
      <c r="D11" s="150"/>
      <c r="E11" s="151"/>
      <c r="F11" s="151"/>
      <c r="G11" s="153">
        <v>252</v>
      </c>
      <c r="H11" s="151"/>
    </row>
    <row r="12" spans="3:8" x14ac:dyDescent="0.25">
      <c r="C12" s="150" t="s">
        <v>10</v>
      </c>
      <c r="D12" s="155"/>
      <c r="E12" s="156"/>
      <c r="F12" s="156"/>
      <c r="G12" s="149" t="s">
        <v>11</v>
      </c>
      <c r="H12" s="151"/>
    </row>
    <row r="15" spans="3:8" x14ac:dyDescent="0.25">
      <c r="C15" s="437" t="s">
        <v>11</v>
      </c>
    </row>
    <row r="16" spans="3:8" ht="15.75" thickBot="1" x14ac:dyDescent="0.3"/>
    <row r="17" spans="1:28" ht="70.5" customHeight="1" thickBot="1" x14ac:dyDescent="0.3">
      <c r="B17" s="1582" t="s">
        <v>275</v>
      </c>
      <c r="C17" s="1583"/>
      <c r="D17" s="1583"/>
      <c r="E17" s="1583"/>
      <c r="F17" s="1583"/>
      <c r="G17" s="1583"/>
      <c r="H17" s="1583"/>
      <c r="I17" s="1583"/>
      <c r="J17" s="1583"/>
      <c r="K17" s="1583"/>
      <c r="L17" s="1583"/>
      <c r="M17" s="1583"/>
      <c r="N17" s="1583"/>
      <c r="O17" s="1583"/>
      <c r="P17" s="1583"/>
      <c r="Q17" s="1583"/>
      <c r="R17" s="1583"/>
      <c r="S17" s="1583"/>
      <c r="T17" s="1583"/>
      <c r="U17" s="1583"/>
      <c r="V17" s="1583"/>
      <c r="W17" s="1583"/>
      <c r="X17" s="1583"/>
      <c r="Y17" s="1583"/>
      <c r="Z17" s="1583"/>
      <c r="AA17" s="1583"/>
      <c r="AB17" s="1584"/>
    </row>
    <row r="18" spans="1:28" s="12" customFormat="1" x14ac:dyDescent="0.25">
      <c r="C18" s="13"/>
      <c r="D18" s="13"/>
      <c r="E18" s="13"/>
      <c r="F18" s="802">
        <v>6.9444444444444198E-3</v>
      </c>
      <c r="G18" s="802">
        <v>6.9444444444444441E-3</v>
      </c>
      <c r="H18" s="802">
        <v>2.7777777777777679E-3</v>
      </c>
      <c r="I18" s="802">
        <v>2.0833333333333333E-3</v>
      </c>
      <c r="J18" s="802">
        <v>2.7777777777777679E-3</v>
      </c>
      <c r="K18" s="802">
        <v>4.1666666666666519E-3</v>
      </c>
      <c r="L18" s="802">
        <v>5.5555555555555358E-3</v>
      </c>
      <c r="M18" s="802">
        <v>8.3333333333333037E-3</v>
      </c>
      <c r="N18" s="802">
        <v>1.0416666666666666E-2</v>
      </c>
      <c r="O18" s="802">
        <v>1.7361111111111112E-2</v>
      </c>
      <c r="P18" s="802">
        <v>8.3333333333333037E-3</v>
      </c>
      <c r="Q18" s="802">
        <v>6.9444444444444198E-3</v>
      </c>
      <c r="R18" s="802">
        <v>4.1666666666666519E-3</v>
      </c>
      <c r="S18" s="802">
        <v>2.7777777777777679E-3</v>
      </c>
      <c r="T18" s="802">
        <v>1.388888888888884E-3</v>
      </c>
      <c r="U18" s="802">
        <v>2.7777777777777679E-3</v>
      </c>
      <c r="V18" s="802">
        <v>6.9444444444444198E-3</v>
      </c>
      <c r="W18" s="802">
        <v>3.472222222222222E-3</v>
      </c>
      <c r="X18" s="802"/>
      <c r="Y18" s="13">
        <v>0.10416666666666644</v>
      </c>
    </row>
    <row r="19" spans="1:28" s="12" customFormat="1" ht="15.75" thickBot="1" x14ac:dyDescent="0.3">
      <c r="F19" s="802">
        <v>6.9444444444444198E-3</v>
      </c>
      <c r="G19" s="802">
        <v>6.9444444444444441E-3</v>
      </c>
      <c r="H19" s="802">
        <v>2.7777777777777679E-3</v>
      </c>
      <c r="I19" s="802">
        <v>2.0833333333333333E-3</v>
      </c>
      <c r="J19" s="802">
        <v>2.7777777777777679E-3</v>
      </c>
      <c r="K19" s="802">
        <v>4.1666666666666519E-3</v>
      </c>
      <c r="L19" s="802">
        <v>5.5555555555555358E-3</v>
      </c>
      <c r="M19" s="802">
        <v>8.3333333333333037E-3</v>
      </c>
      <c r="N19" s="802">
        <v>1.1805555555555514E-2</v>
      </c>
      <c r="O19" s="802">
        <v>2.1527777777777812E-2</v>
      </c>
      <c r="P19" s="802">
        <v>8.3333333333333037E-3</v>
      </c>
      <c r="Q19" s="802">
        <v>6.9444444444444198E-3</v>
      </c>
      <c r="R19" s="802">
        <v>4.1666666666666519E-3</v>
      </c>
      <c r="S19" s="802">
        <v>2.7777777777777679E-3</v>
      </c>
      <c r="T19" s="802">
        <v>1.388888888888884E-3</v>
      </c>
      <c r="U19" s="802">
        <v>2.7777777777777679E-3</v>
      </c>
      <c r="V19" s="802">
        <v>6.9444444444444198E-3</v>
      </c>
      <c r="W19" s="802">
        <v>4.1666666666666666E-3</v>
      </c>
      <c r="X19" s="802"/>
      <c r="Y19" s="13">
        <f>SUM(F19:W19)</f>
        <v>0.11041666666666643</v>
      </c>
    </row>
    <row r="20" spans="1:28" s="1" customFormat="1" ht="15" customHeight="1" thickBot="1" x14ac:dyDescent="0.3">
      <c r="B20" s="1574" t="s">
        <v>12</v>
      </c>
      <c r="C20" s="1575"/>
      <c r="D20" s="1587"/>
      <c r="E20" s="1574" t="s">
        <v>13</v>
      </c>
      <c r="F20" s="1575"/>
      <c r="G20" s="1575"/>
      <c r="H20" s="1575"/>
      <c r="I20" s="1575"/>
      <c r="J20" s="1575"/>
      <c r="K20" s="1575"/>
      <c r="L20" s="1575"/>
      <c r="M20" s="1575"/>
      <c r="N20" s="1575"/>
      <c r="O20" s="1575"/>
      <c r="P20" s="1575"/>
      <c r="Q20" s="1575"/>
      <c r="R20" s="1575"/>
      <c r="S20" s="1575"/>
      <c r="T20" s="1575"/>
      <c r="U20" s="1575"/>
      <c r="V20" s="1576"/>
      <c r="W20" s="438" t="s">
        <v>14</v>
      </c>
      <c r="X20" s="640"/>
      <c r="Y20" s="1577" t="s">
        <v>24</v>
      </c>
      <c r="Z20" s="1580" t="s">
        <v>25</v>
      </c>
      <c r="AA20" s="1577" t="s">
        <v>26</v>
      </c>
      <c r="AB20" s="1577" t="s">
        <v>49</v>
      </c>
    </row>
    <row r="21" spans="1:28" s="1" customFormat="1" ht="70.5" customHeight="1" thickBot="1" x14ac:dyDescent="0.3">
      <c r="B21" s="1585" t="s">
        <v>56</v>
      </c>
      <c r="C21" s="1586"/>
      <c r="D21" s="266" t="s">
        <v>59</v>
      </c>
      <c r="E21" s="439" t="s">
        <v>160</v>
      </c>
      <c r="F21" s="440" t="s">
        <v>53</v>
      </c>
      <c r="G21" s="440" t="s">
        <v>20</v>
      </c>
      <c r="H21" s="440" t="s">
        <v>19</v>
      </c>
      <c r="I21" s="440" t="s">
        <v>161</v>
      </c>
      <c r="J21" s="440" t="s">
        <v>80</v>
      </c>
      <c r="K21" s="440" t="s">
        <v>162</v>
      </c>
      <c r="L21" s="440" t="s">
        <v>163</v>
      </c>
      <c r="M21" s="440" t="s">
        <v>164</v>
      </c>
      <c r="N21" s="440" t="s">
        <v>165</v>
      </c>
      <c r="O21" s="440" t="s">
        <v>164</v>
      </c>
      <c r="P21" s="440" t="s">
        <v>163</v>
      </c>
      <c r="Q21" s="440" t="s">
        <v>162</v>
      </c>
      <c r="R21" s="440" t="s">
        <v>80</v>
      </c>
      <c r="S21" s="440" t="s">
        <v>161</v>
      </c>
      <c r="T21" s="440" t="s">
        <v>19</v>
      </c>
      <c r="U21" s="440" t="s">
        <v>20</v>
      </c>
      <c r="V21" s="440" t="s">
        <v>166</v>
      </c>
      <c r="W21" s="1044" t="s">
        <v>167</v>
      </c>
      <c r="X21" s="1045"/>
      <c r="Y21" s="1578"/>
      <c r="Z21" s="1581"/>
      <c r="AA21" s="1578"/>
      <c r="AB21" s="1578"/>
    </row>
    <row r="22" spans="1:28" s="1" customFormat="1" ht="23.25" customHeight="1" thickBot="1" x14ac:dyDescent="0.3">
      <c r="B22" s="1574" t="s">
        <v>28</v>
      </c>
      <c r="C22" s="1575"/>
      <c r="D22" s="385">
        <v>0</v>
      </c>
      <c r="E22" s="385">
        <v>0</v>
      </c>
      <c r="F22" s="385">
        <v>0</v>
      </c>
      <c r="G22" s="385">
        <v>0</v>
      </c>
      <c r="H22" s="385">
        <v>0</v>
      </c>
      <c r="I22" s="385">
        <v>0</v>
      </c>
      <c r="J22" s="385">
        <v>0</v>
      </c>
      <c r="K22" s="385">
        <v>0</v>
      </c>
      <c r="L22" s="385">
        <v>0</v>
      </c>
      <c r="M22" s="385">
        <v>0</v>
      </c>
      <c r="N22" s="385">
        <v>0</v>
      </c>
      <c r="O22" s="385">
        <v>0</v>
      </c>
      <c r="P22" s="385">
        <v>0</v>
      </c>
      <c r="Q22" s="385">
        <v>0</v>
      </c>
      <c r="R22" s="385">
        <v>0</v>
      </c>
      <c r="S22" s="385">
        <v>0</v>
      </c>
      <c r="T22" s="385">
        <v>0</v>
      </c>
      <c r="U22" s="385">
        <v>0</v>
      </c>
      <c r="V22" s="385">
        <v>0</v>
      </c>
      <c r="W22" s="441">
        <v>0</v>
      </c>
      <c r="X22" s="641"/>
      <c r="Y22" s="1579"/>
      <c r="Z22" s="1581"/>
      <c r="AA22" s="1578"/>
      <c r="AB22" s="1578"/>
    </row>
    <row r="23" spans="1:28" s="1" customFormat="1" ht="23.25" customHeight="1" thickBot="1" x14ac:dyDescent="0.3">
      <c r="B23" s="1580" t="s">
        <v>29</v>
      </c>
      <c r="C23" s="1620"/>
      <c r="D23" s="163">
        <f>+D22</f>
        <v>0</v>
      </c>
      <c r="E23" s="163">
        <f t="shared" ref="E23" si="0">+E22</f>
        <v>0</v>
      </c>
      <c r="F23" s="163">
        <f t="shared" ref="F23:W23" si="1">+F22</f>
        <v>0</v>
      </c>
      <c r="G23" s="163">
        <f t="shared" si="1"/>
        <v>0</v>
      </c>
      <c r="H23" s="163">
        <f t="shared" si="1"/>
        <v>0</v>
      </c>
      <c r="I23" s="163">
        <f t="shared" si="1"/>
        <v>0</v>
      </c>
      <c r="J23" s="163">
        <f t="shared" si="1"/>
        <v>0</v>
      </c>
      <c r="K23" s="163">
        <f t="shared" si="1"/>
        <v>0</v>
      </c>
      <c r="L23" s="163">
        <f t="shared" si="1"/>
        <v>0</v>
      </c>
      <c r="M23" s="163">
        <f t="shared" si="1"/>
        <v>0</v>
      </c>
      <c r="N23" s="163">
        <f t="shared" si="1"/>
        <v>0</v>
      </c>
      <c r="O23" s="163">
        <f t="shared" si="1"/>
        <v>0</v>
      </c>
      <c r="P23" s="163">
        <f t="shared" si="1"/>
        <v>0</v>
      </c>
      <c r="Q23" s="163">
        <f t="shared" si="1"/>
        <v>0</v>
      </c>
      <c r="R23" s="163">
        <f t="shared" si="1"/>
        <v>0</v>
      </c>
      <c r="S23" s="163">
        <f t="shared" si="1"/>
        <v>0</v>
      </c>
      <c r="T23" s="163">
        <f t="shared" si="1"/>
        <v>0</v>
      </c>
      <c r="U23" s="163">
        <f t="shared" si="1"/>
        <v>0</v>
      </c>
      <c r="V23" s="163">
        <f t="shared" si="1"/>
        <v>0</v>
      </c>
      <c r="W23" s="442">
        <f t="shared" si="1"/>
        <v>0</v>
      </c>
      <c r="X23" s="642"/>
      <c r="Y23" s="394">
        <f>+I45</f>
        <v>67.680000000000007</v>
      </c>
      <c r="Z23" s="1669"/>
      <c r="AA23" s="1579"/>
      <c r="AB23" s="1579"/>
    </row>
    <row r="24" spans="1:28" ht="15.75" thickBot="1" x14ac:dyDescent="0.3">
      <c r="B24" s="1640" t="s">
        <v>48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1607"/>
      <c r="AA24" s="1607"/>
      <c r="AB24" s="1609"/>
    </row>
    <row r="25" spans="1:28" ht="15.75" x14ac:dyDescent="0.25">
      <c r="A25" s="54">
        <v>2.0833333333333332E-2</v>
      </c>
      <c r="B25" s="1778" t="s">
        <v>30</v>
      </c>
      <c r="C25" s="511">
        <v>1</v>
      </c>
      <c r="D25" s="643">
        <f>+E25-A25</f>
        <v>0.17916666666666675</v>
      </c>
      <c r="E25" s="714">
        <v>0.20000000000000009</v>
      </c>
      <c r="F25" s="1054">
        <v>0.20694444444444451</v>
      </c>
      <c r="G25" s="1054">
        <v>0.21388888888888896</v>
      </c>
      <c r="H25" s="1054">
        <v>0.21666666666666673</v>
      </c>
      <c r="I25" s="1054">
        <v>0.21875000000000006</v>
      </c>
      <c r="J25" s="1054">
        <v>0.22152777777777782</v>
      </c>
      <c r="K25" s="1054">
        <v>0.22569444444444448</v>
      </c>
      <c r="L25" s="1054">
        <v>0.23125000000000001</v>
      </c>
      <c r="M25" s="1054">
        <v>0.23958333333333331</v>
      </c>
      <c r="N25" s="1054">
        <v>0.25</v>
      </c>
      <c r="O25" s="1057">
        <v>0.2673611111111111</v>
      </c>
      <c r="P25" s="222">
        <v>0.27569444444444441</v>
      </c>
      <c r="Q25" s="222">
        <v>0.28263888888888883</v>
      </c>
      <c r="R25" s="222">
        <v>0.28680555555555548</v>
      </c>
      <c r="S25" s="222">
        <v>0.28958333333333325</v>
      </c>
      <c r="T25" s="222">
        <v>0.29097222222222213</v>
      </c>
      <c r="U25" s="222">
        <v>0.2937499999999999</v>
      </c>
      <c r="V25" s="222">
        <v>0.30069444444444432</v>
      </c>
      <c r="W25" s="98">
        <v>0.30416666666666653</v>
      </c>
      <c r="X25" s="752"/>
      <c r="Y25" s="512">
        <v>68.06</v>
      </c>
      <c r="Z25" s="513">
        <f t="shared" ref="Z25:Z35" si="2">+W25-E25</f>
        <v>0.10416666666666644</v>
      </c>
      <c r="AA25" s="514">
        <f t="shared" ref="AA25:AA35" si="3">60*$I$45/(Z25*60*24)</f>
        <v>27.072000000000063</v>
      </c>
      <c r="AB25" s="515"/>
    </row>
    <row r="26" spans="1:28" ht="15.75" x14ac:dyDescent="0.25">
      <c r="B26" s="1779"/>
      <c r="C26" s="516">
        <v>2</v>
      </c>
      <c r="D26" s="644">
        <f>+E26-A25</f>
        <v>0.23611111111111124</v>
      </c>
      <c r="E26" s="715">
        <v>0.25694444444444459</v>
      </c>
      <c r="F26" s="1055">
        <v>0.26388888888888901</v>
      </c>
      <c r="G26" s="1055">
        <v>0.27083333333333343</v>
      </c>
      <c r="H26" s="1055">
        <v>0.27361111111111119</v>
      </c>
      <c r="I26" s="1055">
        <v>0.27569444444444452</v>
      </c>
      <c r="J26" s="1055">
        <v>0.27847222222222229</v>
      </c>
      <c r="K26" s="1055">
        <v>0.28263888888888894</v>
      </c>
      <c r="L26" s="1055">
        <v>0.28819444444444448</v>
      </c>
      <c r="M26" s="1055">
        <v>0.29652777777777778</v>
      </c>
      <c r="N26" s="1055">
        <v>0.30833333333333329</v>
      </c>
      <c r="O26" s="1058">
        <v>0.3298611111111111</v>
      </c>
      <c r="P26" s="130">
        <v>0.33819444444444441</v>
      </c>
      <c r="Q26" s="130">
        <v>0.34513888888888883</v>
      </c>
      <c r="R26" s="130">
        <v>0.34930555555555548</v>
      </c>
      <c r="S26" s="130">
        <v>0.35208333333333325</v>
      </c>
      <c r="T26" s="130">
        <v>0.35347222222222213</v>
      </c>
      <c r="U26" s="130">
        <v>0.3562499999999999</v>
      </c>
      <c r="V26" s="130">
        <v>0.36319444444444432</v>
      </c>
      <c r="W26" s="92">
        <v>0.36736111111111097</v>
      </c>
      <c r="X26" s="753"/>
      <c r="Y26" s="518">
        <v>68.06</v>
      </c>
      <c r="Z26" s="519">
        <f t="shared" si="2"/>
        <v>0.11041666666666639</v>
      </c>
      <c r="AA26" s="520">
        <f t="shared" si="3"/>
        <v>25.539622641509499</v>
      </c>
      <c r="AB26" s="521">
        <f t="shared" ref="AB26:AB35" si="4">+E26-E25</f>
        <v>5.6944444444444492E-2</v>
      </c>
    </row>
    <row r="27" spans="1:28" ht="15.75" x14ac:dyDescent="0.25">
      <c r="B27" s="1779"/>
      <c r="C27" s="516">
        <v>3</v>
      </c>
      <c r="D27" s="517"/>
      <c r="E27" s="715">
        <v>0.31944444444444459</v>
      </c>
      <c r="F27" s="1055">
        <v>0.32638888888888901</v>
      </c>
      <c r="G27" s="1055">
        <v>0.33333333333333343</v>
      </c>
      <c r="H27" s="1055">
        <v>0.33611111111111119</v>
      </c>
      <c r="I27" s="1055">
        <v>0.33819444444444452</v>
      </c>
      <c r="J27" s="1055">
        <v>0.34097222222222229</v>
      </c>
      <c r="K27" s="1055">
        <v>0.34513888888888894</v>
      </c>
      <c r="L27" s="1055">
        <v>0.35069444444444448</v>
      </c>
      <c r="M27" s="1055">
        <v>0.35902777777777778</v>
      </c>
      <c r="N27" s="1055">
        <v>0.37083333333333329</v>
      </c>
      <c r="O27" s="1058">
        <v>0.3923611111111111</v>
      </c>
      <c r="P27" s="130">
        <v>0.40069444444444441</v>
      </c>
      <c r="Q27" s="130">
        <v>0.40763888888888883</v>
      </c>
      <c r="R27" s="130">
        <v>0.41180555555555548</v>
      </c>
      <c r="S27" s="130">
        <v>0.41458333333333325</v>
      </c>
      <c r="T27" s="130">
        <v>0.41597222222222213</v>
      </c>
      <c r="U27" s="130">
        <v>0.4187499999999999</v>
      </c>
      <c r="V27" s="130">
        <v>0.42569444444444432</v>
      </c>
      <c r="W27" s="92">
        <v>0.42986111111111097</v>
      </c>
      <c r="X27" s="753"/>
      <c r="Y27" s="518">
        <v>68.06</v>
      </c>
      <c r="Z27" s="519">
        <f t="shared" si="2"/>
        <v>0.11041666666666639</v>
      </c>
      <c r="AA27" s="520">
        <f t="shared" si="3"/>
        <v>25.539622641509499</v>
      </c>
      <c r="AB27" s="521">
        <f t="shared" si="4"/>
        <v>6.25E-2</v>
      </c>
    </row>
    <row r="28" spans="1:28" ht="15.75" x14ac:dyDescent="0.25">
      <c r="B28" s="1779"/>
      <c r="C28" s="516">
        <v>4</v>
      </c>
      <c r="D28" s="517"/>
      <c r="E28" s="715">
        <v>0.38194444444444459</v>
      </c>
      <c r="F28" s="1055">
        <v>0.38888888888888901</v>
      </c>
      <c r="G28" s="1055">
        <v>0.39583333333333343</v>
      </c>
      <c r="H28" s="1055">
        <v>0.39861111111111119</v>
      </c>
      <c r="I28" s="1055">
        <v>0.40069444444444452</v>
      </c>
      <c r="J28" s="1055">
        <v>0.40347222222222229</v>
      </c>
      <c r="K28" s="1055">
        <v>0.40763888888888894</v>
      </c>
      <c r="L28" s="1055">
        <v>0.41319444444444448</v>
      </c>
      <c r="M28" s="1055">
        <v>0.42152777777777778</v>
      </c>
      <c r="N28" s="1055">
        <v>0.43333333333333329</v>
      </c>
      <c r="O28" s="1058">
        <v>0.4548611111111111</v>
      </c>
      <c r="P28" s="130">
        <v>0.46319444444444441</v>
      </c>
      <c r="Q28" s="130">
        <v>0.47013888888888883</v>
      </c>
      <c r="R28" s="130">
        <v>0.47430555555555548</v>
      </c>
      <c r="S28" s="130">
        <v>0.47708333333333325</v>
      </c>
      <c r="T28" s="130">
        <v>0.47847222222222213</v>
      </c>
      <c r="U28" s="130">
        <v>0.4812499999999999</v>
      </c>
      <c r="V28" s="130">
        <v>0.48819444444444432</v>
      </c>
      <c r="W28" s="92">
        <v>0.49236111111111097</v>
      </c>
      <c r="X28" s="753"/>
      <c r="Y28" s="518">
        <v>68.06</v>
      </c>
      <c r="Z28" s="519">
        <f t="shared" si="2"/>
        <v>0.11041666666666639</v>
      </c>
      <c r="AA28" s="520">
        <f t="shared" si="3"/>
        <v>25.539622641509499</v>
      </c>
      <c r="AB28" s="521">
        <f t="shared" si="4"/>
        <v>6.25E-2</v>
      </c>
    </row>
    <row r="29" spans="1:28" ht="15.75" x14ac:dyDescent="0.25">
      <c r="B29" s="1779"/>
      <c r="C29" s="516">
        <v>5</v>
      </c>
      <c r="D29" s="517"/>
      <c r="E29" s="715">
        <v>0.44444444444444453</v>
      </c>
      <c r="F29" s="1055">
        <v>0.45138888888888895</v>
      </c>
      <c r="G29" s="1055">
        <v>0.45833333333333337</v>
      </c>
      <c r="H29" s="1055">
        <v>0.46111111111111114</v>
      </c>
      <c r="I29" s="1055">
        <v>0.46319444444444446</v>
      </c>
      <c r="J29" s="1055">
        <v>0.46597222222222223</v>
      </c>
      <c r="K29" s="1055">
        <v>0.47013888888888888</v>
      </c>
      <c r="L29" s="1055">
        <v>0.47569444444444442</v>
      </c>
      <c r="M29" s="1055">
        <v>0.48402777777777772</v>
      </c>
      <c r="N29" s="1055">
        <v>0.49583333333333324</v>
      </c>
      <c r="O29" s="1058">
        <v>0.51736111111111105</v>
      </c>
      <c r="P29" s="130">
        <v>0.52569444444444435</v>
      </c>
      <c r="Q29" s="130">
        <v>0.53263888888888877</v>
      </c>
      <c r="R29" s="130">
        <v>0.53680555555555542</v>
      </c>
      <c r="S29" s="130">
        <v>0.53958333333333319</v>
      </c>
      <c r="T29" s="130">
        <v>0.54097222222222208</v>
      </c>
      <c r="U29" s="130">
        <v>0.54374999999999984</v>
      </c>
      <c r="V29" s="130">
        <v>0.55069444444444426</v>
      </c>
      <c r="W29" s="92">
        <v>0.55486111111111092</v>
      </c>
      <c r="X29" s="753"/>
      <c r="Y29" s="518">
        <v>68.06</v>
      </c>
      <c r="Z29" s="519">
        <f t="shared" si="2"/>
        <v>0.11041666666666639</v>
      </c>
      <c r="AA29" s="520">
        <f t="shared" si="3"/>
        <v>25.539622641509499</v>
      </c>
      <c r="AB29" s="521">
        <f t="shared" si="4"/>
        <v>6.2499999999999944E-2</v>
      </c>
    </row>
    <row r="30" spans="1:28" ht="15.75" x14ac:dyDescent="0.25">
      <c r="B30" s="1779"/>
      <c r="C30" s="516">
        <v>6</v>
      </c>
      <c r="D30" s="517"/>
      <c r="E30" s="715">
        <v>0.50694444444444453</v>
      </c>
      <c r="F30" s="1055">
        <v>0.51388888888888895</v>
      </c>
      <c r="G30" s="1055">
        <v>0.52083333333333337</v>
      </c>
      <c r="H30" s="1055">
        <v>0.52361111111111114</v>
      </c>
      <c r="I30" s="1055">
        <v>0.52569444444444446</v>
      </c>
      <c r="J30" s="1055">
        <v>0.52847222222222223</v>
      </c>
      <c r="K30" s="1055">
        <v>0.53263888888888888</v>
      </c>
      <c r="L30" s="1055">
        <v>0.53819444444444442</v>
      </c>
      <c r="M30" s="1055">
        <v>0.54652777777777772</v>
      </c>
      <c r="N30" s="1055">
        <v>0.55833333333333324</v>
      </c>
      <c r="O30" s="1058">
        <v>0.57986111111111105</v>
      </c>
      <c r="P30" s="130">
        <v>0.58819444444444435</v>
      </c>
      <c r="Q30" s="130">
        <v>0.59513888888888877</v>
      </c>
      <c r="R30" s="130">
        <v>0.59930555555555542</v>
      </c>
      <c r="S30" s="130">
        <v>0.60208333333333319</v>
      </c>
      <c r="T30" s="130">
        <v>0.60347222222222208</v>
      </c>
      <c r="U30" s="130">
        <v>0.60624999999999984</v>
      </c>
      <c r="V30" s="130">
        <v>0.61319444444444426</v>
      </c>
      <c r="W30" s="92">
        <v>0.61736111111111092</v>
      </c>
      <c r="X30" s="753"/>
      <c r="Y30" s="518">
        <v>68.06</v>
      </c>
      <c r="Z30" s="519">
        <f t="shared" si="2"/>
        <v>0.11041666666666639</v>
      </c>
      <c r="AA30" s="520">
        <f t="shared" si="3"/>
        <v>25.539622641509499</v>
      </c>
      <c r="AB30" s="521">
        <f t="shared" si="4"/>
        <v>6.25E-2</v>
      </c>
    </row>
    <row r="31" spans="1:28" ht="15.75" x14ac:dyDescent="0.25">
      <c r="B31" s="1779"/>
      <c r="C31" s="516">
        <v>7</v>
      </c>
      <c r="D31" s="517"/>
      <c r="E31" s="715">
        <v>0.56250000000000011</v>
      </c>
      <c r="F31" s="1055">
        <v>0.56944444444444453</v>
      </c>
      <c r="G31" s="1055">
        <v>0.57638888888888895</v>
      </c>
      <c r="H31" s="1055">
        <v>0.57916666666666672</v>
      </c>
      <c r="I31" s="1055">
        <v>0.58125000000000004</v>
      </c>
      <c r="J31" s="1055">
        <v>0.58402777777777781</v>
      </c>
      <c r="K31" s="1055">
        <v>0.58819444444444446</v>
      </c>
      <c r="L31" s="1055">
        <v>0.59375</v>
      </c>
      <c r="M31" s="1055">
        <v>0.6020833333333333</v>
      </c>
      <c r="N31" s="1055">
        <v>0.61388888888888882</v>
      </c>
      <c r="O31" s="1058">
        <v>0.63541666666666663</v>
      </c>
      <c r="P31" s="130">
        <v>0.64374999999999993</v>
      </c>
      <c r="Q31" s="130">
        <v>0.65069444444444435</v>
      </c>
      <c r="R31" s="130">
        <v>0.65486111111111101</v>
      </c>
      <c r="S31" s="130">
        <v>0.65763888888888877</v>
      </c>
      <c r="T31" s="130">
        <v>0.65902777777777766</v>
      </c>
      <c r="U31" s="130">
        <v>0.66180555555555542</v>
      </c>
      <c r="V31" s="130">
        <v>0.66874999999999984</v>
      </c>
      <c r="W31" s="92">
        <v>0.6729166666666665</v>
      </c>
      <c r="X31" s="753"/>
      <c r="Y31" s="518">
        <v>68.06</v>
      </c>
      <c r="Z31" s="519">
        <f t="shared" si="2"/>
        <v>0.11041666666666639</v>
      </c>
      <c r="AA31" s="520">
        <f t="shared" si="3"/>
        <v>25.539622641509499</v>
      </c>
      <c r="AB31" s="521">
        <f t="shared" si="4"/>
        <v>5.555555555555558E-2</v>
      </c>
    </row>
    <row r="32" spans="1:28" ht="15.75" x14ac:dyDescent="0.25">
      <c r="B32" s="1779"/>
      <c r="C32" s="516">
        <v>8</v>
      </c>
      <c r="D32" s="517"/>
      <c r="E32" s="715">
        <v>0.61805555555555569</v>
      </c>
      <c r="F32" s="1055">
        <v>0.62500000000000011</v>
      </c>
      <c r="G32" s="1055">
        <v>0.63194444444444453</v>
      </c>
      <c r="H32" s="1055">
        <v>0.6347222222222223</v>
      </c>
      <c r="I32" s="1055">
        <v>0.63680555555555562</v>
      </c>
      <c r="J32" s="1055">
        <v>0.63958333333333339</v>
      </c>
      <c r="K32" s="1055">
        <v>0.64375000000000004</v>
      </c>
      <c r="L32" s="1055">
        <v>0.64930555555555558</v>
      </c>
      <c r="M32" s="1055">
        <v>0.65763888888888888</v>
      </c>
      <c r="N32" s="1055">
        <v>0.6694444444444444</v>
      </c>
      <c r="O32" s="1058">
        <v>0.69097222222222221</v>
      </c>
      <c r="P32" s="130">
        <v>0.69930555555555551</v>
      </c>
      <c r="Q32" s="130">
        <v>0.70624999999999993</v>
      </c>
      <c r="R32" s="130">
        <v>0.71041666666666659</v>
      </c>
      <c r="S32" s="130">
        <v>0.71319444444444435</v>
      </c>
      <c r="T32" s="130">
        <v>0.71458333333333324</v>
      </c>
      <c r="U32" s="130">
        <v>0.71736111111111101</v>
      </c>
      <c r="V32" s="130">
        <v>0.72430555555555542</v>
      </c>
      <c r="W32" s="92">
        <v>0.72847222222222208</v>
      </c>
      <c r="X32" s="753"/>
      <c r="Y32" s="518">
        <v>68.06</v>
      </c>
      <c r="Z32" s="519">
        <f t="shared" si="2"/>
        <v>0.11041666666666639</v>
      </c>
      <c r="AA32" s="520">
        <f t="shared" si="3"/>
        <v>25.539622641509499</v>
      </c>
      <c r="AB32" s="521">
        <f t="shared" si="4"/>
        <v>5.555555555555558E-2</v>
      </c>
    </row>
    <row r="33" spans="2:28" ht="15.75" x14ac:dyDescent="0.25">
      <c r="B33" s="1779"/>
      <c r="C33" s="516">
        <v>9</v>
      </c>
      <c r="D33" s="517"/>
      <c r="E33" s="715">
        <v>0.67361111111111127</v>
      </c>
      <c r="F33" s="1055">
        <v>0.68055555555555569</v>
      </c>
      <c r="G33" s="1055">
        <v>0.68750000000000011</v>
      </c>
      <c r="H33" s="1055">
        <v>0.69027777777777788</v>
      </c>
      <c r="I33" s="1055">
        <v>0.6923611111111112</v>
      </c>
      <c r="J33" s="1055">
        <v>0.69513888888888897</v>
      </c>
      <c r="K33" s="1055">
        <v>0.69930555555555562</v>
      </c>
      <c r="L33" s="1055">
        <v>0.70486111111111116</v>
      </c>
      <c r="M33" s="1055">
        <v>0.71319444444444446</v>
      </c>
      <c r="N33" s="1055">
        <v>0.72499999999999998</v>
      </c>
      <c r="O33" s="1058">
        <v>0.74652777777777779</v>
      </c>
      <c r="P33" s="130">
        <v>0.75486111111111109</v>
      </c>
      <c r="Q33" s="130">
        <v>0.76180555555555551</v>
      </c>
      <c r="R33" s="130">
        <v>0.76597222222222217</v>
      </c>
      <c r="S33" s="130">
        <v>0.76874999999999993</v>
      </c>
      <c r="T33" s="130">
        <v>0.77013888888888882</v>
      </c>
      <c r="U33" s="130">
        <v>0.77291666666666659</v>
      </c>
      <c r="V33" s="130">
        <v>0.77986111111111101</v>
      </c>
      <c r="W33" s="92">
        <v>0.78402777777777766</v>
      </c>
      <c r="X33" s="753"/>
      <c r="Y33" s="518">
        <v>68.06</v>
      </c>
      <c r="Z33" s="519">
        <f t="shared" si="2"/>
        <v>0.11041666666666639</v>
      </c>
      <c r="AA33" s="520">
        <f t="shared" si="3"/>
        <v>25.539622641509499</v>
      </c>
      <c r="AB33" s="521">
        <f t="shared" si="4"/>
        <v>5.555555555555558E-2</v>
      </c>
    </row>
    <row r="34" spans="2:28" ht="15.75" x14ac:dyDescent="0.25">
      <c r="B34" s="1779"/>
      <c r="C34" s="516">
        <v>10</v>
      </c>
      <c r="D34" s="517"/>
      <c r="E34" s="715">
        <v>0.70138888888888906</v>
      </c>
      <c r="F34" s="1055">
        <v>0.70833333333333348</v>
      </c>
      <c r="G34" s="1055">
        <v>0.7152777777777779</v>
      </c>
      <c r="H34" s="1055">
        <v>0.71805555555555567</v>
      </c>
      <c r="I34" s="1055">
        <v>0.72013888888888899</v>
      </c>
      <c r="J34" s="1055">
        <v>0.72291666666666676</v>
      </c>
      <c r="K34" s="1055">
        <v>0.72708333333333341</v>
      </c>
      <c r="L34" s="1055">
        <v>0.73263888888888895</v>
      </c>
      <c r="M34" s="1055">
        <v>0.74097222222222225</v>
      </c>
      <c r="N34" s="1055">
        <v>0.75277777777777777</v>
      </c>
      <c r="O34" s="1058">
        <v>0.77430555555555558</v>
      </c>
      <c r="P34" s="130">
        <v>0.78263888888888888</v>
      </c>
      <c r="Q34" s="130">
        <v>0.7895833333333333</v>
      </c>
      <c r="R34" s="130">
        <v>0.79374999999999996</v>
      </c>
      <c r="S34" s="130">
        <v>0.79652777777777772</v>
      </c>
      <c r="T34" s="130">
        <v>0.79791666666666661</v>
      </c>
      <c r="U34" s="130">
        <v>0.80069444444444438</v>
      </c>
      <c r="V34" s="130">
        <v>0.8076388888888888</v>
      </c>
      <c r="W34" s="92">
        <v>0.81180555555555545</v>
      </c>
      <c r="X34" s="753"/>
      <c r="Y34" s="518">
        <v>68.06</v>
      </c>
      <c r="Z34" s="519">
        <f t="shared" si="2"/>
        <v>0.11041666666666639</v>
      </c>
      <c r="AA34" s="520">
        <f t="shared" si="3"/>
        <v>25.539622641509499</v>
      </c>
      <c r="AB34" s="521">
        <f t="shared" si="4"/>
        <v>2.777777777777779E-2</v>
      </c>
    </row>
    <row r="35" spans="2:28" ht="15.75" x14ac:dyDescent="0.25">
      <c r="B35" s="1779"/>
      <c r="C35" s="522">
        <v>11</v>
      </c>
      <c r="D35" s="517"/>
      <c r="E35" s="715">
        <v>0.72916666666666685</v>
      </c>
      <c r="F35" s="1055">
        <v>0.73611111111111127</v>
      </c>
      <c r="G35" s="1055">
        <v>0.74305555555555569</v>
      </c>
      <c r="H35" s="1055">
        <v>0.74583333333333346</v>
      </c>
      <c r="I35" s="1055">
        <v>0.74791666666666679</v>
      </c>
      <c r="J35" s="1055">
        <v>0.75069444444444455</v>
      </c>
      <c r="K35" s="1055">
        <v>0.7548611111111112</v>
      </c>
      <c r="L35" s="1055">
        <v>0.76041666666666674</v>
      </c>
      <c r="M35" s="1055">
        <v>0.76875000000000004</v>
      </c>
      <c r="N35" s="1055">
        <v>0.78055555555555556</v>
      </c>
      <c r="O35" s="1058">
        <v>0.80208333333333337</v>
      </c>
      <c r="P35" s="130">
        <v>0.81041666666666667</v>
      </c>
      <c r="Q35" s="130">
        <v>0.81736111111111109</v>
      </c>
      <c r="R35" s="130">
        <v>0.82152777777777775</v>
      </c>
      <c r="S35" s="130">
        <v>0.82430555555555551</v>
      </c>
      <c r="T35" s="130">
        <v>0.8256944444444444</v>
      </c>
      <c r="U35" s="130">
        <v>0.82847222222222217</v>
      </c>
      <c r="V35" s="130">
        <v>0.83541666666666659</v>
      </c>
      <c r="W35" s="92">
        <v>0.83958333333333324</v>
      </c>
      <c r="X35" s="754"/>
      <c r="Y35" s="541">
        <v>68.06</v>
      </c>
      <c r="Z35" s="542">
        <f t="shared" si="2"/>
        <v>0.11041666666666639</v>
      </c>
      <c r="AA35" s="543">
        <f t="shared" si="3"/>
        <v>25.539622641509499</v>
      </c>
      <c r="AB35" s="544">
        <f t="shared" si="4"/>
        <v>2.777777777777779E-2</v>
      </c>
    </row>
    <row r="36" spans="2:28" ht="15.75" x14ac:dyDescent="0.25">
      <c r="B36" s="1779"/>
      <c r="C36" s="516">
        <v>12</v>
      </c>
      <c r="D36" s="517"/>
      <c r="E36" s="715">
        <v>0.78472222222222243</v>
      </c>
      <c r="F36" s="1055">
        <v>0.79166666666666685</v>
      </c>
      <c r="G36" s="1055">
        <v>0.79861111111111127</v>
      </c>
      <c r="H36" s="1055">
        <v>0.80138888888888904</v>
      </c>
      <c r="I36" s="1055">
        <v>0.80347222222222237</v>
      </c>
      <c r="J36" s="1055">
        <v>0.80625000000000013</v>
      </c>
      <c r="K36" s="1055">
        <v>0.81041666666666679</v>
      </c>
      <c r="L36" s="1055">
        <v>0.81597222222222232</v>
      </c>
      <c r="M36" s="1055">
        <v>0.82430555555555562</v>
      </c>
      <c r="N36" s="1055">
        <v>0.83611111111111114</v>
      </c>
      <c r="O36" s="1058">
        <v>0.85763888888888895</v>
      </c>
      <c r="P36" s="130">
        <v>0.86597222222222225</v>
      </c>
      <c r="Q36" s="130">
        <v>0.87291666666666667</v>
      </c>
      <c r="R36" s="130">
        <v>0.87708333333333333</v>
      </c>
      <c r="S36" s="130">
        <v>0.87986111111111109</v>
      </c>
      <c r="T36" s="130">
        <v>0.88124999999999998</v>
      </c>
      <c r="U36" s="130">
        <v>0.88402777777777775</v>
      </c>
      <c r="V36" s="130">
        <v>0.89097222222222217</v>
      </c>
      <c r="W36" s="92">
        <v>0.89513888888888882</v>
      </c>
      <c r="X36" s="754"/>
      <c r="Y36" s="541">
        <v>69.06</v>
      </c>
      <c r="Z36" s="542">
        <f t="shared" ref="Z36:Z39" si="5">+W36-E36</f>
        <v>0.11041666666666639</v>
      </c>
      <c r="AA36" s="543">
        <f t="shared" ref="AA36:AA39" si="6">60*$I$45/(Z36*60*24)</f>
        <v>25.539622641509499</v>
      </c>
      <c r="AB36" s="544">
        <f t="shared" ref="AB36:AB39" si="7">+E36-E35</f>
        <v>5.555555555555558E-2</v>
      </c>
    </row>
    <row r="37" spans="2:28" ht="15.75" x14ac:dyDescent="0.25">
      <c r="B37" s="1779"/>
      <c r="C37" s="522">
        <v>13</v>
      </c>
      <c r="D37" s="517"/>
      <c r="E37" s="715">
        <v>0.81250000000000022</v>
      </c>
      <c r="F37" s="1055">
        <v>0.81944444444444464</v>
      </c>
      <c r="G37" s="1055">
        <v>0.82638888888888906</v>
      </c>
      <c r="H37" s="1055">
        <v>0.82916666666666683</v>
      </c>
      <c r="I37" s="1055">
        <v>0.83125000000000016</v>
      </c>
      <c r="J37" s="1055">
        <v>0.83402777777777792</v>
      </c>
      <c r="K37" s="1055">
        <v>0.83819444444444458</v>
      </c>
      <c r="L37" s="1055">
        <v>0.84375000000000011</v>
      </c>
      <c r="M37" s="1055">
        <v>0.85208333333333341</v>
      </c>
      <c r="N37" s="1055">
        <v>0.86388888888888893</v>
      </c>
      <c r="O37" s="1058">
        <v>0.88541666666666674</v>
      </c>
      <c r="P37" s="130">
        <v>0.89375000000000004</v>
      </c>
      <c r="Q37" s="130">
        <v>0.90069444444444446</v>
      </c>
      <c r="R37" s="130">
        <v>0.90486111111111112</v>
      </c>
      <c r="S37" s="130">
        <v>0.90763888888888888</v>
      </c>
      <c r="T37" s="130">
        <v>0.90902777777777777</v>
      </c>
      <c r="U37" s="130">
        <v>0.91180555555555554</v>
      </c>
      <c r="V37" s="130">
        <v>0.91874999999999996</v>
      </c>
      <c r="W37" s="92">
        <v>0.92291666666666661</v>
      </c>
      <c r="X37" s="754"/>
      <c r="Y37" s="541">
        <v>70.06</v>
      </c>
      <c r="Z37" s="542">
        <f t="shared" si="5"/>
        <v>0.11041666666666639</v>
      </c>
      <c r="AA37" s="543">
        <f t="shared" si="6"/>
        <v>25.539622641509499</v>
      </c>
      <c r="AB37" s="544">
        <f t="shared" si="7"/>
        <v>2.777777777777779E-2</v>
      </c>
    </row>
    <row r="38" spans="2:28" ht="16.5" thickBot="1" x14ac:dyDescent="0.3">
      <c r="B38" s="1779"/>
      <c r="C38" s="522">
        <v>14</v>
      </c>
      <c r="D38" s="1043"/>
      <c r="E38" s="734">
        <v>0.8680555555555558</v>
      </c>
      <c r="F38" s="1056">
        <v>0.87500000000000022</v>
      </c>
      <c r="G38" s="1056">
        <v>0.88194444444444464</v>
      </c>
      <c r="H38" s="1056">
        <v>0.88472222222222241</v>
      </c>
      <c r="I38" s="1056">
        <v>0.88680555555555574</v>
      </c>
      <c r="J38" s="1056">
        <v>0.8895833333333335</v>
      </c>
      <c r="K38" s="1056">
        <v>0.89375000000000016</v>
      </c>
      <c r="L38" s="1056">
        <v>0.89930555555555569</v>
      </c>
      <c r="M38" s="1056">
        <v>0.90763888888888899</v>
      </c>
      <c r="N38" s="1056">
        <v>0.91944444444444451</v>
      </c>
      <c r="O38" s="1059">
        <v>0.94097222222222232</v>
      </c>
      <c r="P38" s="136">
        <v>0.94930555555555562</v>
      </c>
      <c r="Q38" s="136">
        <v>0.95625000000000004</v>
      </c>
      <c r="R38" s="136">
        <v>0.9604166666666667</v>
      </c>
      <c r="S38" s="136">
        <v>0.96319444444444446</v>
      </c>
      <c r="T38" s="136">
        <v>0.96458333333333335</v>
      </c>
      <c r="U38" s="136">
        <v>0.96736111111111112</v>
      </c>
      <c r="V38" s="136">
        <v>0.97430555555555554</v>
      </c>
      <c r="W38" s="97">
        <v>0.97847222222222219</v>
      </c>
      <c r="X38" s="754"/>
      <c r="Y38" s="541">
        <v>71.06</v>
      </c>
      <c r="Z38" s="542">
        <f t="shared" si="5"/>
        <v>0.11041666666666639</v>
      </c>
      <c r="AA38" s="543">
        <f t="shared" si="6"/>
        <v>25.539622641509499</v>
      </c>
      <c r="AB38" s="544">
        <f t="shared" si="7"/>
        <v>5.555555555555558E-2</v>
      </c>
    </row>
    <row r="39" spans="2:28" ht="16.5" thickBot="1" x14ac:dyDescent="0.3">
      <c r="B39" s="1780"/>
      <c r="C39" s="523">
        <v>15</v>
      </c>
      <c r="D39" s="524"/>
      <c r="E39" s="736">
        <v>0.90138888888888913</v>
      </c>
      <c r="F39" s="1014">
        <v>0.90833333333333355</v>
      </c>
      <c r="G39" s="1014">
        <v>0.91527777777777797</v>
      </c>
      <c r="H39" s="1014">
        <v>0.91805555555555574</v>
      </c>
      <c r="I39" s="1014">
        <v>0.92013888888888906</v>
      </c>
      <c r="J39" s="1014">
        <v>0.92291666666666683</v>
      </c>
      <c r="K39" s="1014">
        <v>0.92708333333333348</v>
      </c>
      <c r="L39" s="1014">
        <v>0.93263888888888902</v>
      </c>
      <c r="M39" s="1014">
        <v>0.94097222222222232</v>
      </c>
      <c r="N39" s="1014">
        <v>0.95138888888888906</v>
      </c>
      <c r="O39" s="1060">
        <v>0.96875000000000011</v>
      </c>
      <c r="P39" s="138">
        <v>0.97708333333333341</v>
      </c>
      <c r="Q39" s="138">
        <v>0.98402777777777783</v>
      </c>
      <c r="R39" s="138">
        <v>0.98819444444444449</v>
      </c>
      <c r="S39" s="138">
        <v>0.99097222222222225</v>
      </c>
      <c r="T39" s="138">
        <v>0.99236111111111114</v>
      </c>
      <c r="U39" s="138">
        <v>0.99513888888888891</v>
      </c>
      <c r="V39" s="138">
        <v>1.0020833333333332</v>
      </c>
      <c r="W39" s="732">
        <v>1.0055555555555555</v>
      </c>
      <c r="X39" s="755"/>
      <c r="Y39" s="545">
        <v>72.06</v>
      </c>
      <c r="Z39" s="546">
        <f t="shared" si="5"/>
        <v>0.10416666666666641</v>
      </c>
      <c r="AA39" s="547">
        <f t="shared" si="6"/>
        <v>27.072000000000074</v>
      </c>
      <c r="AB39" s="548">
        <f t="shared" si="7"/>
        <v>3.3333333333333326E-2</v>
      </c>
    </row>
    <row r="42" spans="2:28" x14ac:dyDescent="0.25">
      <c r="C42" s="180" t="s">
        <v>31</v>
      </c>
      <c r="D42" s="180"/>
      <c r="E42" s="181"/>
      <c r="F42" s="181"/>
      <c r="G42" s="182"/>
      <c r="H42" s="182"/>
      <c r="I42" s="183">
        <v>14</v>
      </c>
      <c r="J42" s="181"/>
    </row>
    <row r="43" spans="2:28" x14ac:dyDescent="0.25">
      <c r="C43" s="180" t="s">
        <v>32</v>
      </c>
      <c r="D43" s="180"/>
      <c r="E43" s="181"/>
      <c r="F43" s="181"/>
      <c r="G43" s="182"/>
      <c r="H43" s="182"/>
      <c r="I43" s="183">
        <v>1</v>
      </c>
      <c r="J43" s="181"/>
    </row>
    <row r="44" spans="2:28" x14ac:dyDescent="0.25">
      <c r="C44" s="180" t="s">
        <v>33</v>
      </c>
      <c r="D44" s="180"/>
      <c r="E44" s="181"/>
      <c r="F44" s="181"/>
      <c r="G44" s="182"/>
      <c r="H44" s="182"/>
      <c r="I44" s="183">
        <f>+I42+I43</f>
        <v>15</v>
      </c>
      <c r="J44" s="181"/>
    </row>
    <row r="45" spans="2:28" x14ac:dyDescent="0.25">
      <c r="C45" s="180" t="s">
        <v>34</v>
      </c>
      <c r="D45" s="180"/>
      <c r="E45" s="181"/>
      <c r="F45" s="181"/>
      <c r="G45" s="182"/>
      <c r="H45" s="182"/>
      <c r="I45" s="352">
        <v>67.680000000000007</v>
      </c>
      <c r="K45" s="181" t="s">
        <v>35</v>
      </c>
    </row>
    <row r="46" spans="2:28" x14ac:dyDescent="0.25">
      <c r="C46" s="150" t="s">
        <v>36</v>
      </c>
      <c r="D46" s="150"/>
      <c r="E46" s="151"/>
      <c r="F46" s="151"/>
      <c r="G46" s="151"/>
      <c r="H46" s="151"/>
      <c r="I46" s="352">
        <v>0</v>
      </c>
      <c r="K46" s="181" t="s">
        <v>35</v>
      </c>
    </row>
  </sheetData>
  <mergeCells count="12">
    <mergeCell ref="B17:AB17"/>
    <mergeCell ref="B24:AB24"/>
    <mergeCell ref="B25:B39"/>
    <mergeCell ref="B20:D20"/>
    <mergeCell ref="E20:V20"/>
    <mergeCell ref="Y20:Y22"/>
    <mergeCell ref="Z20:Z23"/>
    <mergeCell ref="AA20:AA23"/>
    <mergeCell ref="AB20:AB23"/>
    <mergeCell ref="B21:C21"/>
    <mergeCell ref="B22:C22"/>
    <mergeCell ref="B23:C23"/>
  </mergeCells>
  <pageMargins left="0.7" right="0.7" top="0.75" bottom="0.75" header="0.3" footer="0.3"/>
  <pageSetup paperSize="9" scale="60" fitToWidth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2:AB38"/>
  <sheetViews>
    <sheetView view="pageBreakPreview" topLeftCell="A2" zoomScale="70" zoomScaleNormal="70" zoomScaleSheetLayoutView="70" workbookViewId="0">
      <selection activeCell="G6" sqref="G6"/>
    </sheetView>
  </sheetViews>
  <sheetFormatPr baseColWidth="10" defaultRowHeight="15" x14ac:dyDescent="0.25"/>
  <cols>
    <col min="1" max="4" width="11.42578125" style="14"/>
    <col min="5" max="24" width="8" style="14" customWidth="1"/>
    <col min="25" max="16384" width="11.42578125" style="14"/>
  </cols>
  <sheetData>
    <row r="2" spans="2:28" x14ac:dyDescent="0.25">
      <c r="C2" s="5" t="s">
        <v>0</v>
      </c>
      <c r="D2" s="6"/>
      <c r="E2" s="7"/>
      <c r="F2" s="7"/>
      <c r="G2" s="5" t="s">
        <v>1</v>
      </c>
      <c r="H2" s="7"/>
    </row>
    <row r="4" spans="2:28" x14ac:dyDescent="0.25">
      <c r="C4" s="9" t="s">
        <v>2</v>
      </c>
      <c r="D4" s="6"/>
      <c r="E4" s="7"/>
      <c r="F4" s="7"/>
      <c r="G4" s="73">
        <v>200</v>
      </c>
      <c r="H4" s="7"/>
    </row>
    <row r="5" spans="2:28" x14ac:dyDescent="0.25">
      <c r="C5" s="6"/>
      <c r="D5" s="6"/>
      <c r="E5" s="7"/>
      <c r="F5" s="7"/>
      <c r="G5" s="73"/>
      <c r="H5" s="7"/>
    </row>
    <row r="6" spans="2:28" x14ac:dyDescent="0.25">
      <c r="C6" s="6" t="s">
        <v>3</v>
      </c>
      <c r="D6" s="6"/>
      <c r="E6" s="7"/>
      <c r="F6" s="7"/>
      <c r="G6" s="149" t="s">
        <v>403</v>
      </c>
      <c r="H6" s="7"/>
    </row>
    <row r="7" spans="2:28" x14ac:dyDescent="0.25">
      <c r="C7" s="6" t="s">
        <v>4</v>
      </c>
      <c r="D7" s="6"/>
      <c r="E7" s="7"/>
      <c r="F7" s="7"/>
      <c r="G7" s="5" t="s">
        <v>331</v>
      </c>
      <c r="H7" s="7"/>
    </row>
    <row r="8" spans="2:28" x14ac:dyDescent="0.25">
      <c r="C8" s="6" t="s">
        <v>6</v>
      </c>
      <c r="D8" s="10"/>
      <c r="E8" s="11"/>
      <c r="F8" s="7"/>
      <c r="G8" s="73">
        <v>252</v>
      </c>
      <c r="H8" s="7"/>
    </row>
    <row r="9" spans="2:28" x14ac:dyDescent="0.25">
      <c r="C9" s="6" t="s">
        <v>7</v>
      </c>
      <c r="D9" s="6"/>
      <c r="E9" s="7"/>
      <c r="F9" s="7"/>
      <c r="G9" s="9" t="s">
        <v>159</v>
      </c>
      <c r="H9" s="7"/>
    </row>
    <row r="10" spans="2:28" x14ac:dyDescent="0.25">
      <c r="C10" s="6" t="s">
        <v>9</v>
      </c>
      <c r="D10" s="6"/>
      <c r="E10" s="7"/>
      <c r="F10" s="7"/>
      <c r="G10" s="73">
        <v>252</v>
      </c>
      <c r="H10" s="7"/>
    </row>
    <row r="11" spans="2:28" x14ac:dyDescent="0.25">
      <c r="C11" s="6" t="s">
        <v>10</v>
      </c>
      <c r="D11" s="10"/>
      <c r="E11" s="11"/>
      <c r="F11" s="11"/>
      <c r="G11" s="5" t="s">
        <v>11</v>
      </c>
      <c r="H11" s="7"/>
    </row>
    <row r="13" spans="2:28" ht="15.75" thickBot="1" x14ac:dyDescent="0.3"/>
    <row r="14" spans="2:28" ht="58.5" customHeight="1" thickBot="1" x14ac:dyDescent="0.3">
      <c r="B14" s="1582" t="s">
        <v>275</v>
      </c>
      <c r="C14" s="1583"/>
      <c r="D14" s="1583"/>
      <c r="E14" s="1583"/>
      <c r="F14" s="1583"/>
      <c r="G14" s="1583"/>
      <c r="H14" s="1583"/>
      <c r="I14" s="1583"/>
      <c r="J14" s="1583"/>
      <c r="K14" s="1583"/>
      <c r="L14" s="1583"/>
      <c r="M14" s="1583"/>
      <c r="N14" s="1583"/>
      <c r="O14" s="1583"/>
      <c r="P14" s="1583"/>
      <c r="Q14" s="1583"/>
      <c r="R14" s="1583"/>
      <c r="S14" s="1583"/>
      <c r="T14" s="1583"/>
      <c r="U14" s="1583"/>
      <c r="V14" s="1583"/>
      <c r="W14" s="1583"/>
      <c r="X14" s="1583"/>
      <c r="Y14" s="1583"/>
      <c r="Z14" s="1583"/>
      <c r="AA14" s="1583"/>
      <c r="AB14" s="1584"/>
    </row>
    <row r="15" spans="2:28" s="756" customFormat="1" ht="15.75" x14ac:dyDescent="0.25">
      <c r="C15" s="757"/>
      <c r="D15" s="757"/>
      <c r="E15" s="757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758"/>
      <c r="Y15" s="758"/>
      <c r="Z15" s="759"/>
    </row>
    <row r="16" spans="2:28" s="756" customFormat="1" ht="16.5" thickBot="1" x14ac:dyDescent="0.3">
      <c r="F16" s="758"/>
      <c r="G16" s="758"/>
      <c r="H16" s="758"/>
      <c r="I16" s="758"/>
      <c r="J16" s="758"/>
      <c r="K16" s="758"/>
      <c r="L16" s="758"/>
      <c r="M16" s="758"/>
      <c r="N16" s="758"/>
      <c r="O16" s="758"/>
      <c r="P16" s="758"/>
      <c r="Q16" s="758"/>
      <c r="R16" s="758"/>
      <c r="S16" s="758"/>
      <c r="T16" s="758"/>
      <c r="U16" s="758"/>
      <c r="V16" s="758"/>
      <c r="W16" s="758"/>
      <c r="X16" s="758"/>
      <c r="Y16" s="758"/>
      <c r="Z16" s="759"/>
    </row>
    <row r="17" spans="2:28" s="4" customFormat="1" ht="15" customHeight="1" thickBot="1" x14ac:dyDescent="0.3">
      <c r="B17" s="1508" t="s">
        <v>12</v>
      </c>
      <c r="C17" s="1509"/>
      <c r="D17" s="1516"/>
      <c r="E17" s="1508" t="s">
        <v>13</v>
      </c>
      <c r="F17" s="1509"/>
      <c r="G17" s="1509"/>
      <c r="H17" s="1509"/>
      <c r="I17" s="1509"/>
      <c r="J17" s="1509"/>
      <c r="K17" s="1509"/>
      <c r="L17" s="1509"/>
      <c r="M17" s="1509"/>
      <c r="N17" s="1509"/>
      <c r="O17" s="1509"/>
      <c r="P17" s="1509"/>
      <c r="Q17" s="1509"/>
      <c r="R17" s="1509"/>
      <c r="S17" s="1509"/>
      <c r="T17" s="1509"/>
      <c r="U17" s="1509"/>
      <c r="V17" s="1510"/>
      <c r="W17" s="1508" t="s">
        <v>14</v>
      </c>
      <c r="X17" s="1510"/>
      <c r="Y17" s="1513" t="s">
        <v>24</v>
      </c>
      <c r="Z17" s="1517" t="s">
        <v>25</v>
      </c>
      <c r="AA17" s="1513" t="s">
        <v>26</v>
      </c>
      <c r="AB17" s="1513" t="s">
        <v>49</v>
      </c>
    </row>
    <row r="18" spans="2:28" s="4" customFormat="1" ht="70.5" customHeight="1" thickBot="1" x14ac:dyDescent="0.3">
      <c r="B18" s="1515" t="s">
        <v>56</v>
      </c>
      <c r="C18" s="1549"/>
      <c r="D18" s="443" t="s">
        <v>16</v>
      </c>
      <c r="E18" s="444" t="s">
        <v>160</v>
      </c>
      <c r="F18" s="445" t="s">
        <v>53</v>
      </c>
      <c r="G18" s="445" t="s">
        <v>20</v>
      </c>
      <c r="H18" s="445" t="s">
        <v>19</v>
      </c>
      <c r="I18" s="445" t="s">
        <v>161</v>
      </c>
      <c r="J18" s="445" t="s">
        <v>80</v>
      </c>
      <c r="K18" s="445" t="s">
        <v>162</v>
      </c>
      <c r="L18" s="445" t="s">
        <v>163</v>
      </c>
      <c r="M18" s="445" t="s">
        <v>164</v>
      </c>
      <c r="N18" s="445" t="s">
        <v>165</v>
      </c>
      <c r="O18" s="445" t="s">
        <v>164</v>
      </c>
      <c r="P18" s="445" t="s">
        <v>163</v>
      </c>
      <c r="Q18" s="445" t="s">
        <v>162</v>
      </c>
      <c r="R18" s="445" t="s">
        <v>80</v>
      </c>
      <c r="S18" s="445" t="s">
        <v>161</v>
      </c>
      <c r="T18" s="445" t="s">
        <v>19</v>
      </c>
      <c r="U18" s="445" t="s">
        <v>20</v>
      </c>
      <c r="V18" s="445" t="s">
        <v>166</v>
      </c>
      <c r="W18" s="770" t="s">
        <v>167</v>
      </c>
      <c r="X18" s="771" t="s">
        <v>330</v>
      </c>
      <c r="Y18" s="1514"/>
      <c r="Z18" s="1550"/>
      <c r="AA18" s="1514"/>
      <c r="AB18" s="1514"/>
    </row>
    <row r="19" spans="2:28" s="4" customFormat="1" ht="23.25" customHeight="1" thickBot="1" x14ac:dyDescent="0.3">
      <c r="B19" s="1508" t="s">
        <v>28</v>
      </c>
      <c r="C19" s="1509"/>
      <c r="D19" s="446">
        <v>0</v>
      </c>
      <c r="E19" s="446">
        <v>12</v>
      </c>
      <c r="F19" s="446">
        <v>0</v>
      </c>
      <c r="G19" s="446">
        <v>0</v>
      </c>
      <c r="H19" s="446">
        <v>0</v>
      </c>
      <c r="I19" s="446">
        <v>0</v>
      </c>
      <c r="J19" s="446">
        <v>0</v>
      </c>
      <c r="K19" s="446">
        <v>0</v>
      </c>
      <c r="L19" s="446">
        <v>0</v>
      </c>
      <c r="M19" s="446">
        <v>0</v>
      </c>
      <c r="N19" s="446">
        <v>0</v>
      </c>
      <c r="O19" s="446">
        <v>0</v>
      </c>
      <c r="P19" s="446">
        <v>0</v>
      </c>
      <c r="Q19" s="446">
        <v>0</v>
      </c>
      <c r="R19" s="446">
        <v>0</v>
      </c>
      <c r="S19" s="446">
        <v>0</v>
      </c>
      <c r="T19" s="446">
        <v>0</v>
      </c>
      <c r="U19" s="446">
        <v>0</v>
      </c>
      <c r="V19" s="446">
        <v>0</v>
      </c>
      <c r="W19" s="447">
        <v>0</v>
      </c>
      <c r="X19" s="768"/>
      <c r="Y19" s="1598"/>
      <c r="Z19" s="1550"/>
      <c r="AA19" s="1514"/>
      <c r="AB19" s="1514"/>
    </row>
    <row r="20" spans="2:28" s="4" customFormat="1" ht="23.25" customHeight="1" thickBot="1" x14ac:dyDescent="0.3">
      <c r="B20" s="1517" t="s">
        <v>29</v>
      </c>
      <c r="C20" s="1596"/>
      <c r="D20" s="220">
        <f>+D19</f>
        <v>0</v>
      </c>
      <c r="E20" s="220">
        <f t="shared" ref="E20:W20" si="0">+E19</f>
        <v>12</v>
      </c>
      <c r="F20" s="220">
        <f t="shared" si="0"/>
        <v>0</v>
      </c>
      <c r="G20" s="220">
        <f t="shared" si="0"/>
        <v>0</v>
      </c>
      <c r="H20" s="220">
        <f t="shared" si="0"/>
        <v>0</v>
      </c>
      <c r="I20" s="220">
        <f t="shared" si="0"/>
        <v>0</v>
      </c>
      <c r="J20" s="220">
        <f t="shared" si="0"/>
        <v>0</v>
      </c>
      <c r="K20" s="220">
        <f t="shared" si="0"/>
        <v>0</v>
      </c>
      <c r="L20" s="220">
        <f t="shared" si="0"/>
        <v>0</v>
      </c>
      <c r="M20" s="220">
        <f t="shared" si="0"/>
        <v>0</v>
      </c>
      <c r="N20" s="220">
        <f t="shared" si="0"/>
        <v>0</v>
      </c>
      <c r="O20" s="220">
        <f t="shared" si="0"/>
        <v>0</v>
      </c>
      <c r="P20" s="220">
        <f t="shared" si="0"/>
        <v>0</v>
      </c>
      <c r="Q20" s="220">
        <f t="shared" si="0"/>
        <v>0</v>
      </c>
      <c r="R20" s="220">
        <f t="shared" si="0"/>
        <v>0</v>
      </c>
      <c r="S20" s="220">
        <f t="shared" si="0"/>
        <v>0</v>
      </c>
      <c r="T20" s="220">
        <f t="shared" si="0"/>
        <v>0</v>
      </c>
      <c r="U20" s="220">
        <f t="shared" si="0"/>
        <v>0</v>
      </c>
      <c r="V20" s="220">
        <f t="shared" si="0"/>
        <v>0</v>
      </c>
      <c r="W20" s="448">
        <f t="shared" si="0"/>
        <v>0</v>
      </c>
      <c r="X20" s="769"/>
      <c r="Y20" s="139">
        <v>58.35</v>
      </c>
      <c r="Z20" s="1511"/>
      <c r="AA20" s="1598"/>
      <c r="AB20" s="1598"/>
    </row>
    <row r="21" spans="2:28" ht="15.75" thickBot="1" x14ac:dyDescent="0.3">
      <c r="B21" s="1593" t="s">
        <v>48</v>
      </c>
      <c r="C21" s="1594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594"/>
      <c r="Y21" s="1594"/>
      <c r="Z21" s="1594"/>
      <c r="AA21" s="1594"/>
      <c r="AB21" s="1595"/>
    </row>
    <row r="22" spans="2:28" ht="20.25" hidden="1" customHeight="1" thickBot="1" x14ac:dyDescent="0.3">
      <c r="B22" s="1781" t="s">
        <v>30</v>
      </c>
      <c r="C22" s="765">
        <v>1</v>
      </c>
      <c r="D22" s="766"/>
      <c r="E22" s="505">
        <v>0.15277777777777776</v>
      </c>
      <c r="F22" s="1784" t="s">
        <v>168</v>
      </c>
      <c r="G22" s="1785"/>
      <c r="H22" s="1785"/>
      <c r="I22" s="1785"/>
      <c r="J22" s="1785"/>
      <c r="K22" s="1785"/>
      <c r="L22" s="1785"/>
      <c r="M22" s="1785"/>
      <c r="N22" s="1786"/>
      <c r="O22" s="506">
        <v>0.1875</v>
      </c>
      <c r="P22" s="507">
        <v>0.19444444444444445</v>
      </c>
      <c r="Q22" s="507">
        <v>0.19791666666666666</v>
      </c>
      <c r="R22" s="507">
        <v>0.20138888888888887</v>
      </c>
      <c r="S22" s="507">
        <v>0.20416666666666664</v>
      </c>
      <c r="T22" s="507">
        <v>0.20624999999999999</v>
      </c>
      <c r="U22" s="507">
        <v>0.20833333333333329</v>
      </c>
      <c r="V22" s="507">
        <v>0.21319444444444441</v>
      </c>
      <c r="W22" s="508">
        <v>0.22013888888888886</v>
      </c>
      <c r="X22" s="505"/>
      <c r="Y22" s="16">
        <f>+Y20</f>
        <v>58.35</v>
      </c>
      <c r="Z22" s="121">
        <v>6.7361111111111094E-2</v>
      </c>
      <c r="AA22" s="767">
        <v>36.092783505154642</v>
      </c>
      <c r="AB22" s="761"/>
    </row>
    <row r="23" spans="2:28" ht="20.25" customHeight="1" x14ac:dyDescent="0.25">
      <c r="B23" s="1782"/>
      <c r="C23" s="108">
        <v>1</v>
      </c>
      <c r="D23" s="449"/>
      <c r="E23" s="714">
        <v>0.18958333333333346</v>
      </c>
      <c r="F23" s="1054">
        <v>0.19652777777777788</v>
      </c>
      <c r="G23" s="1054">
        <v>0.20347222222222233</v>
      </c>
      <c r="H23" s="1054">
        <v>0.2062500000000001</v>
      </c>
      <c r="I23" s="1054">
        <v>0.20833333333333343</v>
      </c>
      <c r="J23" s="1054">
        <v>0.21111111111111119</v>
      </c>
      <c r="K23" s="1054">
        <v>0.21527777777777785</v>
      </c>
      <c r="L23" s="1054">
        <v>0.22083333333333338</v>
      </c>
      <c r="M23" s="1054">
        <v>0.22916666666666669</v>
      </c>
      <c r="N23" s="1054">
        <v>0.23958333333333337</v>
      </c>
      <c r="O23" s="1050">
        <v>0.25694444444444448</v>
      </c>
      <c r="P23" s="222">
        <v>0.26527777777777778</v>
      </c>
      <c r="Q23" s="222">
        <v>0.2722222222222222</v>
      </c>
      <c r="R23" s="222">
        <v>0.27638888888888885</v>
      </c>
      <c r="S23" s="222">
        <v>0.27916666666666662</v>
      </c>
      <c r="T23" s="222">
        <v>0.2805555555555555</v>
      </c>
      <c r="U23" s="222">
        <v>0.28333333333333327</v>
      </c>
      <c r="V23" s="222">
        <v>0.29027777777777769</v>
      </c>
      <c r="W23" s="98">
        <v>0.2937499999999999</v>
      </c>
      <c r="X23" s="772"/>
      <c r="Y23" s="84">
        <f>+Y20</f>
        <v>58.35</v>
      </c>
      <c r="Z23" s="111">
        <f>+W23-E23</f>
        <v>0.10416666666666644</v>
      </c>
      <c r="AA23" s="131">
        <v>21.478527607362011</v>
      </c>
      <c r="AB23" s="148"/>
    </row>
    <row r="24" spans="2:28" ht="20.25" customHeight="1" x14ac:dyDescent="0.25">
      <c r="B24" s="1782"/>
      <c r="C24" s="113">
        <v>2</v>
      </c>
      <c r="D24" s="450"/>
      <c r="E24" s="715">
        <v>0.23263888888888901</v>
      </c>
      <c r="F24" s="1055">
        <v>0.23958333333333343</v>
      </c>
      <c r="G24" s="1055">
        <v>0.24652777777777785</v>
      </c>
      <c r="H24" s="1055">
        <v>0.24930555555555561</v>
      </c>
      <c r="I24" s="1055">
        <v>0.25138888888888894</v>
      </c>
      <c r="J24" s="1055">
        <v>0.25416666666666671</v>
      </c>
      <c r="K24" s="1055">
        <v>0.25833333333333336</v>
      </c>
      <c r="L24" s="1055">
        <v>0.2638888888888889</v>
      </c>
      <c r="M24" s="1055">
        <v>0.2722222222222222</v>
      </c>
      <c r="N24" s="1055">
        <v>0.28402777777777771</v>
      </c>
      <c r="O24" s="1051">
        <v>0.30555555555555552</v>
      </c>
      <c r="P24" s="130">
        <v>0.31388888888888883</v>
      </c>
      <c r="Q24" s="130">
        <v>0.32083333333333325</v>
      </c>
      <c r="R24" s="130">
        <v>0.3249999999999999</v>
      </c>
      <c r="S24" s="130">
        <v>0.32777777777777767</v>
      </c>
      <c r="T24" s="130">
        <v>0.32916666666666655</v>
      </c>
      <c r="U24" s="130">
        <v>0.33194444444444432</v>
      </c>
      <c r="V24" s="130">
        <v>0.33888888888888874</v>
      </c>
      <c r="W24" s="92">
        <v>0.34305555555555539</v>
      </c>
      <c r="X24" s="773"/>
      <c r="Y24" s="89">
        <f>+Y20</f>
        <v>58.35</v>
      </c>
      <c r="Z24" s="115">
        <f>+W24-E24</f>
        <v>0.11041666666666639</v>
      </c>
      <c r="AA24" s="134">
        <v>21.478527607362018</v>
      </c>
      <c r="AB24" s="116">
        <f>+E24-E23</f>
        <v>4.3055555555555541E-2</v>
      </c>
    </row>
    <row r="25" spans="2:28" ht="20.25" customHeight="1" x14ac:dyDescent="0.25">
      <c r="B25" s="1782"/>
      <c r="C25" s="113">
        <v>3</v>
      </c>
      <c r="D25" s="450"/>
      <c r="E25" s="715">
        <v>0.3090277777777779</v>
      </c>
      <c r="F25" s="1055">
        <v>0.31597222222222232</v>
      </c>
      <c r="G25" s="1055">
        <v>0.32291666666666674</v>
      </c>
      <c r="H25" s="1055">
        <v>0.32569444444444451</v>
      </c>
      <c r="I25" s="1055">
        <v>0.32777777777777783</v>
      </c>
      <c r="J25" s="1055">
        <v>0.3305555555555556</v>
      </c>
      <c r="K25" s="1055">
        <v>0.33472222222222225</v>
      </c>
      <c r="L25" s="1055">
        <v>0.34027777777777779</v>
      </c>
      <c r="M25" s="1055">
        <v>0.34861111111111109</v>
      </c>
      <c r="N25" s="1055">
        <v>0.36041666666666661</v>
      </c>
      <c r="O25" s="1051">
        <v>0.38194444444444442</v>
      </c>
      <c r="P25" s="130">
        <v>0.39027777777777772</v>
      </c>
      <c r="Q25" s="130">
        <v>0.39722222222222214</v>
      </c>
      <c r="R25" s="130">
        <v>0.4013888888888888</v>
      </c>
      <c r="S25" s="130">
        <v>0.40416666666666656</v>
      </c>
      <c r="T25" s="130">
        <v>0.40555555555555545</v>
      </c>
      <c r="U25" s="130">
        <v>0.40833333333333321</v>
      </c>
      <c r="V25" s="130">
        <v>0.41527777777777763</v>
      </c>
      <c r="W25" s="92">
        <v>0.41944444444444429</v>
      </c>
      <c r="X25" s="773"/>
      <c r="Y25" s="89">
        <f>+Y20</f>
        <v>58.35</v>
      </c>
      <c r="Z25" s="115">
        <f t="shared" ref="Z25:Z31" si="1">+W25-E25</f>
        <v>0.11041666666666639</v>
      </c>
      <c r="AA25" s="134">
        <v>21.478527607362018</v>
      </c>
      <c r="AB25" s="116">
        <f t="shared" ref="AB25:AB31" si="2">+E25-E24</f>
        <v>7.6388888888888895E-2</v>
      </c>
    </row>
    <row r="26" spans="2:28" ht="20.25" customHeight="1" x14ac:dyDescent="0.25">
      <c r="B26" s="1782"/>
      <c r="C26" s="113">
        <v>4</v>
      </c>
      <c r="D26" s="450"/>
      <c r="E26" s="715">
        <v>0.40625000000000011</v>
      </c>
      <c r="F26" s="1055">
        <v>0.41319444444444453</v>
      </c>
      <c r="G26" s="1055">
        <v>0.42013888888888895</v>
      </c>
      <c r="H26" s="1055">
        <v>0.42291666666666672</v>
      </c>
      <c r="I26" s="1055">
        <v>0.42500000000000004</v>
      </c>
      <c r="J26" s="1055">
        <v>0.42777777777777781</v>
      </c>
      <c r="K26" s="1055">
        <v>0.43194444444444446</v>
      </c>
      <c r="L26" s="1055">
        <v>0.4375</v>
      </c>
      <c r="M26" s="1055">
        <v>0.4458333333333333</v>
      </c>
      <c r="N26" s="1055">
        <v>0.45763888888888882</v>
      </c>
      <c r="O26" s="1051">
        <v>0.47916666666666663</v>
      </c>
      <c r="P26" s="130">
        <v>0.48749999999999993</v>
      </c>
      <c r="Q26" s="130">
        <v>0.49444444444444435</v>
      </c>
      <c r="R26" s="130">
        <v>0.49861111111111101</v>
      </c>
      <c r="S26" s="130">
        <v>0.50138888888888877</v>
      </c>
      <c r="T26" s="130">
        <v>0.50277777777777766</v>
      </c>
      <c r="U26" s="130">
        <v>0.50555555555555542</v>
      </c>
      <c r="V26" s="130">
        <v>0.51249999999999984</v>
      </c>
      <c r="W26" s="92">
        <v>0.5166666666666665</v>
      </c>
      <c r="X26" s="773"/>
      <c r="Y26" s="89">
        <f>+Y20</f>
        <v>58.35</v>
      </c>
      <c r="Z26" s="115">
        <f t="shared" si="1"/>
        <v>0.11041666666666639</v>
      </c>
      <c r="AA26" s="134">
        <v>21.478527607362018</v>
      </c>
      <c r="AB26" s="116">
        <f t="shared" si="2"/>
        <v>9.722222222222221E-2</v>
      </c>
    </row>
    <row r="27" spans="2:28" ht="20.25" customHeight="1" x14ac:dyDescent="0.25">
      <c r="B27" s="1782"/>
      <c r="C27" s="113">
        <v>5</v>
      </c>
      <c r="D27" s="450"/>
      <c r="E27" s="715">
        <v>0.50347222222222232</v>
      </c>
      <c r="F27" s="1055">
        <v>0.51041666666666674</v>
      </c>
      <c r="G27" s="1055">
        <v>0.51736111111111116</v>
      </c>
      <c r="H27" s="1055">
        <v>0.52013888888888893</v>
      </c>
      <c r="I27" s="1055">
        <v>0.52222222222222225</v>
      </c>
      <c r="J27" s="1055">
        <v>0.52500000000000002</v>
      </c>
      <c r="K27" s="1055">
        <v>0.52916666666666667</v>
      </c>
      <c r="L27" s="1055">
        <v>0.53472222222222221</v>
      </c>
      <c r="M27" s="1055">
        <v>0.54305555555555551</v>
      </c>
      <c r="N27" s="1055">
        <v>0.55486111111111103</v>
      </c>
      <c r="O27" s="1051">
        <v>0.57638888888888884</v>
      </c>
      <c r="P27" s="130">
        <v>0.58472222222222214</v>
      </c>
      <c r="Q27" s="130">
        <v>0.59166666666666656</v>
      </c>
      <c r="R27" s="130">
        <v>0.59583333333333321</v>
      </c>
      <c r="S27" s="130">
        <v>0.59861111111111098</v>
      </c>
      <c r="T27" s="130">
        <v>0.59999999999999987</v>
      </c>
      <c r="U27" s="130">
        <v>0.60277777777777763</v>
      </c>
      <c r="V27" s="130">
        <v>0.60972222222222205</v>
      </c>
      <c r="W27" s="92">
        <v>0.61388888888888871</v>
      </c>
      <c r="X27" s="773"/>
      <c r="Y27" s="89">
        <f>+Y20</f>
        <v>58.35</v>
      </c>
      <c r="Z27" s="115">
        <f t="shared" si="1"/>
        <v>0.11041666666666639</v>
      </c>
      <c r="AA27" s="134">
        <v>21.478527607362018</v>
      </c>
      <c r="AB27" s="116">
        <f t="shared" si="2"/>
        <v>9.722222222222221E-2</v>
      </c>
    </row>
    <row r="28" spans="2:28" ht="20.25" customHeight="1" x14ac:dyDescent="0.25">
      <c r="B28" s="1782"/>
      <c r="C28" s="113">
        <v>6</v>
      </c>
      <c r="D28" s="450"/>
      <c r="E28" s="715">
        <v>0.60069444444444453</v>
      </c>
      <c r="F28" s="1055">
        <v>0.60763888888888895</v>
      </c>
      <c r="G28" s="1055">
        <v>0.61458333333333337</v>
      </c>
      <c r="H28" s="1055">
        <v>0.61736111111111114</v>
      </c>
      <c r="I28" s="1055">
        <v>0.61944444444444446</v>
      </c>
      <c r="J28" s="1055">
        <v>0.62222222222222223</v>
      </c>
      <c r="K28" s="1055">
        <v>0.62638888888888888</v>
      </c>
      <c r="L28" s="1055">
        <v>0.63194444444444442</v>
      </c>
      <c r="M28" s="1055">
        <v>0.64027777777777772</v>
      </c>
      <c r="N28" s="1055">
        <v>0.65208333333333324</v>
      </c>
      <c r="O28" s="1051">
        <v>0.67361111111111105</v>
      </c>
      <c r="P28" s="130">
        <v>0.68194444444444435</v>
      </c>
      <c r="Q28" s="130">
        <v>0.68888888888888877</v>
      </c>
      <c r="R28" s="130">
        <v>0.69305555555555542</v>
      </c>
      <c r="S28" s="130">
        <v>0.69583333333333319</v>
      </c>
      <c r="T28" s="130">
        <v>0.69722222222222208</v>
      </c>
      <c r="U28" s="130">
        <v>0.69999999999999984</v>
      </c>
      <c r="V28" s="130">
        <v>0.70694444444444426</v>
      </c>
      <c r="W28" s="92">
        <v>0.71111111111111092</v>
      </c>
      <c r="X28" s="773"/>
      <c r="Y28" s="89">
        <f>+Y20</f>
        <v>58.35</v>
      </c>
      <c r="Z28" s="115">
        <f t="shared" si="1"/>
        <v>0.11041666666666639</v>
      </c>
      <c r="AA28" s="134">
        <v>21.478527607362018</v>
      </c>
      <c r="AB28" s="116">
        <f t="shared" si="2"/>
        <v>9.722222222222221E-2</v>
      </c>
    </row>
    <row r="29" spans="2:28" ht="20.25" customHeight="1" x14ac:dyDescent="0.25">
      <c r="B29" s="1782"/>
      <c r="C29" s="113">
        <v>7</v>
      </c>
      <c r="D29" s="450"/>
      <c r="E29" s="715">
        <v>0.69791666666666674</v>
      </c>
      <c r="F29" s="1055">
        <v>0.70486111111111116</v>
      </c>
      <c r="G29" s="1055">
        <v>0.71180555555555558</v>
      </c>
      <c r="H29" s="1055">
        <v>0.71458333333333335</v>
      </c>
      <c r="I29" s="1055">
        <v>0.71666666666666667</v>
      </c>
      <c r="J29" s="1055">
        <v>0.71944444444444444</v>
      </c>
      <c r="K29" s="1055">
        <v>0.72361111111111109</v>
      </c>
      <c r="L29" s="1055">
        <v>0.72916666666666663</v>
      </c>
      <c r="M29" s="1055">
        <v>0.73749999999999993</v>
      </c>
      <c r="N29" s="1055">
        <v>0.74930555555555545</v>
      </c>
      <c r="O29" s="1051">
        <v>0.77083333333333326</v>
      </c>
      <c r="P29" s="130">
        <v>0.77916666666666656</v>
      </c>
      <c r="Q29" s="130">
        <v>0.78611111111111098</v>
      </c>
      <c r="R29" s="130">
        <v>0.79027777777777763</v>
      </c>
      <c r="S29" s="130">
        <v>0.7930555555555554</v>
      </c>
      <c r="T29" s="130">
        <v>0.79444444444444429</v>
      </c>
      <c r="U29" s="130">
        <v>0.79722222222222205</v>
      </c>
      <c r="V29" s="130">
        <v>0.80416666666666647</v>
      </c>
      <c r="W29" s="92">
        <v>0.80833333333333313</v>
      </c>
      <c r="X29" s="773"/>
      <c r="Y29" s="89">
        <f>+Y20</f>
        <v>58.35</v>
      </c>
      <c r="Z29" s="115">
        <f t="shared" si="1"/>
        <v>0.11041666666666639</v>
      </c>
      <c r="AA29" s="134">
        <v>21.478527607362008</v>
      </c>
      <c r="AB29" s="116">
        <f t="shared" si="2"/>
        <v>9.722222222222221E-2</v>
      </c>
    </row>
    <row r="30" spans="2:28" ht="20.25" customHeight="1" thickBot="1" x14ac:dyDescent="0.3">
      <c r="B30" s="1782"/>
      <c r="C30" s="119">
        <v>8</v>
      </c>
      <c r="D30" s="451"/>
      <c r="E30" s="734">
        <v>0.79513888888888895</v>
      </c>
      <c r="F30" s="1056">
        <v>0.80208333333333337</v>
      </c>
      <c r="G30" s="1056">
        <v>0.80902777777777779</v>
      </c>
      <c r="H30" s="1056">
        <v>0.81180555555555556</v>
      </c>
      <c r="I30" s="1056">
        <v>0.81388888888888888</v>
      </c>
      <c r="J30" s="1056">
        <v>0.81666666666666665</v>
      </c>
      <c r="K30" s="1056">
        <v>0.8208333333333333</v>
      </c>
      <c r="L30" s="1056">
        <v>0.82638888888888884</v>
      </c>
      <c r="M30" s="1056">
        <v>0.83472222222222214</v>
      </c>
      <c r="N30" s="1056">
        <v>0.84652777777777766</v>
      </c>
      <c r="O30" s="1052">
        <v>0.86805555555555547</v>
      </c>
      <c r="P30" s="136">
        <v>0.87638888888888877</v>
      </c>
      <c r="Q30" s="136">
        <v>0.88333333333333319</v>
      </c>
      <c r="R30" s="136">
        <v>0.88749999999999984</v>
      </c>
      <c r="S30" s="136">
        <v>0.89027777777777761</v>
      </c>
      <c r="T30" s="136">
        <v>0.8916666666666665</v>
      </c>
      <c r="U30" s="136">
        <v>0.89444444444444426</v>
      </c>
      <c r="V30" s="136">
        <v>0.90138888888888868</v>
      </c>
      <c r="W30" s="97">
        <v>0.90555555555555534</v>
      </c>
      <c r="X30" s="774"/>
      <c r="Y30" s="94">
        <f>+Y20</f>
        <v>58.35</v>
      </c>
      <c r="Z30" s="117">
        <f t="shared" si="1"/>
        <v>0.11041666666666639</v>
      </c>
      <c r="AA30" s="137">
        <v>21.478527607362018</v>
      </c>
      <c r="AB30" s="118">
        <f t="shared" si="2"/>
        <v>9.722222222222221E-2</v>
      </c>
    </row>
    <row r="31" spans="2:28" ht="20.25" customHeight="1" thickBot="1" x14ac:dyDescent="0.3">
      <c r="B31" s="1783"/>
      <c r="C31" s="576">
        <v>9</v>
      </c>
      <c r="D31" s="577"/>
      <c r="E31" s="736">
        <v>0.89236111111111116</v>
      </c>
      <c r="F31" s="1014">
        <v>0.89930555555555558</v>
      </c>
      <c r="G31" s="1014">
        <v>0.90625</v>
      </c>
      <c r="H31" s="1014">
        <v>0.90902777777777777</v>
      </c>
      <c r="I31" s="1014">
        <v>0.91111111111111109</v>
      </c>
      <c r="J31" s="1014">
        <v>0.91388888888888886</v>
      </c>
      <c r="K31" s="1014">
        <v>0.91805555555555551</v>
      </c>
      <c r="L31" s="1014">
        <v>0.92361111111111105</v>
      </c>
      <c r="M31" s="1014">
        <v>0.93194444444444435</v>
      </c>
      <c r="N31" s="1014">
        <v>0.94374999999999987</v>
      </c>
      <c r="O31" s="1053">
        <v>0.96527777777777768</v>
      </c>
      <c r="P31" s="138">
        <v>0.97361111111111098</v>
      </c>
      <c r="Q31" s="138">
        <v>0.9805555555555554</v>
      </c>
      <c r="R31" s="138">
        <v>0.98472222222222205</v>
      </c>
      <c r="S31" s="138">
        <v>0.98749999999999982</v>
      </c>
      <c r="T31" s="138">
        <v>0.98888888888888871</v>
      </c>
      <c r="U31" s="138">
        <v>0.99166666666666647</v>
      </c>
      <c r="V31" s="138">
        <v>0.99861111111111089</v>
      </c>
      <c r="W31" s="732">
        <v>1.0027777777777775</v>
      </c>
      <c r="X31" s="775"/>
      <c r="Y31" s="139">
        <f>+Y20</f>
        <v>58.35</v>
      </c>
      <c r="Z31" s="760">
        <f t="shared" si="1"/>
        <v>0.11041666666666639</v>
      </c>
      <c r="AA31" s="140">
        <v>21.478527607362018</v>
      </c>
      <c r="AB31" s="141">
        <f t="shared" si="2"/>
        <v>9.722222222222221E-2</v>
      </c>
    </row>
    <row r="34" spans="4:12" x14ac:dyDescent="0.25">
      <c r="D34" s="21" t="s">
        <v>31</v>
      </c>
      <c r="E34" s="21"/>
      <c r="F34" s="22"/>
      <c r="G34" s="22"/>
      <c r="H34" s="23"/>
      <c r="I34" s="23"/>
      <c r="J34" s="24">
        <v>8</v>
      </c>
      <c r="K34" s="22"/>
    </row>
    <row r="35" spans="4:12" x14ac:dyDescent="0.25">
      <c r="D35" s="21" t="s">
        <v>32</v>
      </c>
      <c r="E35" s="21"/>
      <c r="F35" s="22"/>
      <c r="G35" s="22"/>
      <c r="H35" s="23"/>
      <c r="I35" s="23"/>
      <c r="J35" s="24">
        <v>1</v>
      </c>
      <c r="K35" s="22"/>
    </row>
    <row r="36" spans="4:12" x14ac:dyDescent="0.25">
      <c r="D36" s="21" t="s">
        <v>33</v>
      </c>
      <c r="E36" s="21"/>
      <c r="F36" s="22"/>
      <c r="G36" s="22"/>
      <c r="H36" s="23"/>
      <c r="I36" s="23"/>
      <c r="J36" s="24">
        <f>+J34+J35</f>
        <v>9</v>
      </c>
      <c r="K36" s="22"/>
    </row>
    <row r="37" spans="4:12" x14ac:dyDescent="0.25">
      <c r="D37" s="21" t="s">
        <v>34</v>
      </c>
      <c r="E37" s="21"/>
      <c r="F37" s="22"/>
      <c r="G37" s="22"/>
      <c r="H37" s="23"/>
      <c r="I37" s="23"/>
      <c r="J37" s="352">
        <f>+Y20</f>
        <v>58.35</v>
      </c>
      <c r="L37" s="22" t="s">
        <v>35</v>
      </c>
    </row>
    <row r="38" spans="4:12" x14ac:dyDescent="0.25">
      <c r="D38" s="6" t="s">
        <v>36</v>
      </c>
      <c r="E38" s="6"/>
      <c r="F38" s="7"/>
      <c r="G38" s="7"/>
      <c r="H38" s="7"/>
      <c r="I38" s="7"/>
      <c r="J38" s="25">
        <v>0</v>
      </c>
      <c r="L38" s="22" t="s">
        <v>35</v>
      </c>
    </row>
  </sheetData>
  <mergeCells count="14">
    <mergeCell ref="B20:C20"/>
    <mergeCell ref="B21:AB21"/>
    <mergeCell ref="B22:B31"/>
    <mergeCell ref="F22:N22"/>
    <mergeCell ref="B14:AB14"/>
    <mergeCell ref="B17:D17"/>
    <mergeCell ref="E17:V17"/>
    <mergeCell ref="W17:X17"/>
    <mergeCell ref="Y17:Y19"/>
    <mergeCell ref="Z17:Z20"/>
    <mergeCell ref="AA17:AA20"/>
    <mergeCell ref="AB17:AB20"/>
    <mergeCell ref="B18:C18"/>
    <mergeCell ref="B19:C19"/>
  </mergeCells>
  <pageMargins left="0.7" right="0.7" top="0.75" bottom="0.75" header="0.3" footer="0.3"/>
  <pageSetup paperSize="9" scale="52" fitToHeight="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2:AB38"/>
  <sheetViews>
    <sheetView view="pageBreakPreview" topLeftCell="A4" zoomScale="70" zoomScaleNormal="70" zoomScaleSheetLayoutView="70" workbookViewId="0">
      <selection activeCell="G6" sqref="G6"/>
    </sheetView>
  </sheetViews>
  <sheetFormatPr baseColWidth="10" defaultRowHeight="15" x14ac:dyDescent="0.25"/>
  <cols>
    <col min="1" max="4" width="11.42578125" style="14"/>
    <col min="5" max="24" width="8" style="14" customWidth="1"/>
    <col min="25" max="16384" width="11.42578125" style="14"/>
  </cols>
  <sheetData>
    <row r="2" spans="2:28" x14ac:dyDescent="0.25">
      <c r="C2" s="5" t="s">
        <v>0</v>
      </c>
      <c r="D2" s="6"/>
      <c r="E2" s="7"/>
      <c r="F2" s="7"/>
      <c r="G2" s="5" t="s">
        <v>1</v>
      </c>
      <c r="H2" s="7"/>
    </row>
    <row r="4" spans="2:28" x14ac:dyDescent="0.25">
      <c r="C4" s="9" t="s">
        <v>2</v>
      </c>
      <c r="D4" s="6"/>
      <c r="E4" s="7"/>
      <c r="F4" s="7"/>
      <c r="G4" s="73">
        <v>200</v>
      </c>
      <c r="H4" s="7"/>
    </row>
    <row r="5" spans="2:28" x14ac:dyDescent="0.25">
      <c r="C5" s="6"/>
      <c r="D5" s="6"/>
      <c r="E5" s="7"/>
      <c r="F5" s="7"/>
      <c r="G5" s="73"/>
      <c r="H5" s="7"/>
    </row>
    <row r="6" spans="2:28" x14ac:dyDescent="0.25">
      <c r="C6" s="6" t="s">
        <v>3</v>
      </c>
      <c r="D6" s="6"/>
      <c r="E6" s="7"/>
      <c r="F6" s="7"/>
      <c r="G6" s="149" t="s">
        <v>403</v>
      </c>
      <c r="H6" s="7"/>
    </row>
    <row r="7" spans="2:28" x14ac:dyDescent="0.25">
      <c r="C7" s="6" t="s">
        <v>4</v>
      </c>
      <c r="D7" s="6"/>
      <c r="E7" s="7"/>
      <c r="F7" s="7"/>
      <c r="G7" s="5" t="s">
        <v>332</v>
      </c>
      <c r="H7" s="7"/>
    </row>
    <row r="8" spans="2:28" x14ac:dyDescent="0.25">
      <c r="C8" s="6" t="s">
        <v>6</v>
      </c>
      <c r="D8" s="10"/>
      <c r="E8" s="11"/>
      <c r="F8" s="7"/>
      <c r="G8" s="73">
        <v>252</v>
      </c>
      <c r="H8" s="7"/>
    </row>
    <row r="9" spans="2:28" x14ac:dyDescent="0.25">
      <c r="C9" s="6" t="s">
        <v>7</v>
      </c>
      <c r="D9" s="6"/>
      <c r="E9" s="7"/>
      <c r="F9" s="7"/>
      <c r="G9" s="9" t="s">
        <v>159</v>
      </c>
      <c r="H9" s="7"/>
    </row>
    <row r="10" spans="2:28" x14ac:dyDescent="0.25">
      <c r="C10" s="6" t="s">
        <v>9</v>
      </c>
      <c r="D10" s="6"/>
      <c r="E10" s="7"/>
      <c r="F10" s="7"/>
      <c r="G10" s="73">
        <v>252</v>
      </c>
      <c r="H10" s="7"/>
    </row>
    <row r="11" spans="2:28" x14ac:dyDescent="0.25">
      <c r="C11" s="6" t="s">
        <v>10</v>
      </c>
      <c r="D11" s="10"/>
      <c r="E11" s="11"/>
      <c r="F11" s="11"/>
      <c r="G11" s="5" t="s">
        <v>11</v>
      </c>
      <c r="H11" s="7"/>
    </row>
    <row r="13" spans="2:28" ht="15.75" thickBot="1" x14ac:dyDescent="0.3"/>
    <row r="14" spans="2:28" ht="58.5" customHeight="1" thickBot="1" x14ac:dyDescent="0.3">
      <c r="B14" s="1582" t="s">
        <v>275</v>
      </c>
      <c r="C14" s="1583"/>
      <c r="D14" s="1583"/>
      <c r="E14" s="1583"/>
      <c r="F14" s="1583"/>
      <c r="G14" s="1583"/>
      <c r="H14" s="1583"/>
      <c r="I14" s="1583"/>
      <c r="J14" s="1583"/>
      <c r="K14" s="1583"/>
      <c r="L14" s="1583"/>
      <c r="M14" s="1583"/>
      <c r="N14" s="1583"/>
      <c r="O14" s="1583"/>
      <c r="P14" s="1583"/>
      <c r="Q14" s="1583"/>
      <c r="R14" s="1583"/>
      <c r="S14" s="1583"/>
      <c r="T14" s="1583"/>
      <c r="U14" s="1583"/>
      <c r="V14" s="1583"/>
      <c r="W14" s="1583"/>
      <c r="X14" s="1583"/>
      <c r="Y14" s="1583"/>
      <c r="Z14" s="1583"/>
      <c r="AA14" s="1583"/>
      <c r="AB14" s="1584"/>
    </row>
    <row r="15" spans="2:28" s="756" customFormat="1" ht="15.75" x14ac:dyDescent="0.25">
      <c r="C15" s="757"/>
      <c r="D15" s="757"/>
      <c r="E15" s="757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758"/>
      <c r="Y15" s="758"/>
      <c r="Z15" s="759"/>
    </row>
    <row r="16" spans="2:28" s="756" customFormat="1" ht="16.5" thickBot="1" x14ac:dyDescent="0.3">
      <c r="F16" s="758"/>
      <c r="G16" s="758"/>
      <c r="H16" s="758"/>
      <c r="I16" s="758"/>
      <c r="J16" s="758"/>
      <c r="K16" s="758"/>
      <c r="L16" s="758"/>
      <c r="M16" s="758"/>
      <c r="N16" s="758"/>
      <c r="O16" s="758"/>
      <c r="P16" s="758"/>
      <c r="Q16" s="758"/>
      <c r="R16" s="758"/>
      <c r="S16" s="758"/>
      <c r="T16" s="758"/>
      <c r="U16" s="758"/>
      <c r="V16" s="758"/>
      <c r="W16" s="758"/>
      <c r="X16" s="758"/>
      <c r="Y16" s="758"/>
      <c r="Z16" s="759"/>
    </row>
    <row r="17" spans="2:28" s="4" customFormat="1" ht="15" customHeight="1" thickBot="1" x14ac:dyDescent="0.3">
      <c r="B17" s="1508" t="s">
        <v>12</v>
      </c>
      <c r="C17" s="1509"/>
      <c r="D17" s="1516"/>
      <c r="E17" s="1508" t="s">
        <v>13</v>
      </c>
      <c r="F17" s="1509"/>
      <c r="G17" s="1509"/>
      <c r="H17" s="1509"/>
      <c r="I17" s="1509"/>
      <c r="J17" s="1509"/>
      <c r="K17" s="1509"/>
      <c r="L17" s="1509"/>
      <c r="M17" s="1509"/>
      <c r="N17" s="1509"/>
      <c r="O17" s="1509"/>
      <c r="P17" s="1509"/>
      <c r="Q17" s="1509"/>
      <c r="R17" s="1509"/>
      <c r="S17" s="1509"/>
      <c r="T17" s="1509"/>
      <c r="U17" s="1509"/>
      <c r="V17" s="1510"/>
      <c r="W17" s="1508" t="s">
        <v>14</v>
      </c>
      <c r="X17" s="1510"/>
      <c r="Y17" s="1513" t="s">
        <v>24</v>
      </c>
      <c r="Z17" s="1517" t="s">
        <v>25</v>
      </c>
      <c r="AA17" s="1513" t="s">
        <v>26</v>
      </c>
      <c r="AB17" s="1513" t="s">
        <v>49</v>
      </c>
    </row>
    <row r="18" spans="2:28" s="4" customFormat="1" ht="70.5" customHeight="1" thickBot="1" x14ac:dyDescent="0.3">
      <c r="B18" s="1515" t="s">
        <v>56</v>
      </c>
      <c r="C18" s="1549"/>
      <c r="D18" s="443" t="s">
        <v>16</v>
      </c>
      <c r="E18" s="444" t="s">
        <v>160</v>
      </c>
      <c r="F18" s="445" t="s">
        <v>53</v>
      </c>
      <c r="G18" s="445" t="s">
        <v>20</v>
      </c>
      <c r="H18" s="445" t="s">
        <v>19</v>
      </c>
      <c r="I18" s="445" t="s">
        <v>161</v>
      </c>
      <c r="J18" s="445" t="s">
        <v>80</v>
      </c>
      <c r="K18" s="445" t="s">
        <v>162</v>
      </c>
      <c r="L18" s="445" t="s">
        <v>163</v>
      </c>
      <c r="M18" s="445" t="s">
        <v>164</v>
      </c>
      <c r="N18" s="445" t="s">
        <v>165</v>
      </c>
      <c r="O18" s="445" t="s">
        <v>164</v>
      </c>
      <c r="P18" s="445" t="s">
        <v>163</v>
      </c>
      <c r="Q18" s="445" t="s">
        <v>162</v>
      </c>
      <c r="R18" s="445" t="s">
        <v>80</v>
      </c>
      <c r="S18" s="445" t="s">
        <v>161</v>
      </c>
      <c r="T18" s="445" t="s">
        <v>19</v>
      </c>
      <c r="U18" s="445" t="s">
        <v>20</v>
      </c>
      <c r="V18" s="445" t="s">
        <v>166</v>
      </c>
      <c r="W18" s="770" t="s">
        <v>167</v>
      </c>
      <c r="X18" s="771" t="s">
        <v>330</v>
      </c>
      <c r="Y18" s="1514"/>
      <c r="Z18" s="1550"/>
      <c r="AA18" s="1514"/>
      <c r="AB18" s="1514"/>
    </row>
    <row r="19" spans="2:28" s="4" customFormat="1" ht="23.25" customHeight="1" thickBot="1" x14ac:dyDescent="0.3">
      <c r="B19" s="1508" t="s">
        <v>28</v>
      </c>
      <c r="C19" s="1509"/>
      <c r="D19" s="446">
        <v>0</v>
      </c>
      <c r="E19" s="446">
        <v>12</v>
      </c>
      <c r="F19" s="446">
        <v>0</v>
      </c>
      <c r="G19" s="446">
        <v>0</v>
      </c>
      <c r="H19" s="446">
        <v>0</v>
      </c>
      <c r="I19" s="446">
        <v>0</v>
      </c>
      <c r="J19" s="446">
        <v>0</v>
      </c>
      <c r="K19" s="446">
        <v>0</v>
      </c>
      <c r="L19" s="446">
        <v>0</v>
      </c>
      <c r="M19" s="446">
        <v>0</v>
      </c>
      <c r="N19" s="446">
        <v>0</v>
      </c>
      <c r="O19" s="446">
        <v>0</v>
      </c>
      <c r="P19" s="446">
        <v>0</v>
      </c>
      <c r="Q19" s="446">
        <v>0</v>
      </c>
      <c r="R19" s="446">
        <v>0</v>
      </c>
      <c r="S19" s="446">
        <v>0</v>
      </c>
      <c r="T19" s="446">
        <v>0</v>
      </c>
      <c r="U19" s="446">
        <v>0</v>
      </c>
      <c r="V19" s="446">
        <v>0</v>
      </c>
      <c r="W19" s="447">
        <v>0</v>
      </c>
      <c r="X19" s="768"/>
      <c r="Y19" s="1598"/>
      <c r="Z19" s="1550"/>
      <c r="AA19" s="1514"/>
      <c r="AB19" s="1514"/>
    </row>
    <row r="20" spans="2:28" s="4" customFormat="1" ht="23.25" customHeight="1" thickBot="1" x14ac:dyDescent="0.3">
      <c r="B20" s="1517" t="s">
        <v>29</v>
      </c>
      <c r="C20" s="1596"/>
      <c r="D20" s="220">
        <f>+D19</f>
        <v>0</v>
      </c>
      <c r="E20" s="220">
        <f t="shared" ref="E20:W20" si="0">+E19</f>
        <v>12</v>
      </c>
      <c r="F20" s="220">
        <f t="shared" si="0"/>
        <v>0</v>
      </c>
      <c r="G20" s="220">
        <f t="shared" si="0"/>
        <v>0</v>
      </c>
      <c r="H20" s="220">
        <f t="shared" si="0"/>
        <v>0</v>
      </c>
      <c r="I20" s="220">
        <f t="shared" si="0"/>
        <v>0</v>
      </c>
      <c r="J20" s="220">
        <f t="shared" si="0"/>
        <v>0</v>
      </c>
      <c r="K20" s="220">
        <f t="shared" si="0"/>
        <v>0</v>
      </c>
      <c r="L20" s="220">
        <f t="shared" si="0"/>
        <v>0</v>
      </c>
      <c r="M20" s="220">
        <f t="shared" si="0"/>
        <v>0</v>
      </c>
      <c r="N20" s="220">
        <f t="shared" si="0"/>
        <v>0</v>
      </c>
      <c r="O20" s="220">
        <f t="shared" si="0"/>
        <v>0</v>
      </c>
      <c r="P20" s="220">
        <f t="shared" si="0"/>
        <v>0</v>
      </c>
      <c r="Q20" s="220">
        <f t="shared" si="0"/>
        <v>0</v>
      </c>
      <c r="R20" s="220">
        <f t="shared" si="0"/>
        <v>0</v>
      </c>
      <c r="S20" s="220">
        <f t="shared" si="0"/>
        <v>0</v>
      </c>
      <c r="T20" s="220">
        <f t="shared" si="0"/>
        <v>0</v>
      </c>
      <c r="U20" s="220">
        <f t="shared" si="0"/>
        <v>0</v>
      </c>
      <c r="V20" s="220">
        <f t="shared" si="0"/>
        <v>0</v>
      </c>
      <c r="W20" s="448">
        <f t="shared" si="0"/>
        <v>0</v>
      </c>
      <c r="X20" s="769"/>
      <c r="Y20" s="139">
        <v>58.35</v>
      </c>
      <c r="Z20" s="1511"/>
      <c r="AA20" s="1598"/>
      <c r="AB20" s="1598"/>
    </row>
    <row r="21" spans="2:28" ht="15.75" thickBot="1" x14ac:dyDescent="0.3">
      <c r="B21" s="1593" t="s">
        <v>48</v>
      </c>
      <c r="C21" s="1594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594"/>
      <c r="Y21" s="1594"/>
      <c r="Z21" s="1594"/>
      <c r="AA21" s="1594"/>
      <c r="AB21" s="1595"/>
    </row>
    <row r="22" spans="2:28" ht="20.25" hidden="1" customHeight="1" thickBot="1" x14ac:dyDescent="0.3">
      <c r="B22" s="1781" t="s">
        <v>30</v>
      </c>
      <c r="C22" s="765">
        <v>1</v>
      </c>
      <c r="D22" s="766"/>
      <c r="E22" s="505">
        <v>0.15277777777777776</v>
      </c>
      <c r="F22" s="1784" t="s">
        <v>168</v>
      </c>
      <c r="G22" s="1785"/>
      <c r="H22" s="1785"/>
      <c r="I22" s="1785"/>
      <c r="J22" s="1785"/>
      <c r="K22" s="1785"/>
      <c r="L22" s="1785"/>
      <c r="M22" s="1785"/>
      <c r="N22" s="1786"/>
      <c r="O22" s="506">
        <v>0.1875</v>
      </c>
      <c r="P22" s="507">
        <v>0.19444444444444445</v>
      </c>
      <c r="Q22" s="507">
        <v>0.19791666666666666</v>
      </c>
      <c r="R22" s="507">
        <v>0.20138888888888887</v>
      </c>
      <c r="S22" s="507">
        <v>0.20416666666666664</v>
      </c>
      <c r="T22" s="507">
        <v>0.20624999999999999</v>
      </c>
      <c r="U22" s="507">
        <v>0.20833333333333329</v>
      </c>
      <c r="V22" s="507">
        <v>0.21319444444444441</v>
      </c>
      <c r="W22" s="508">
        <v>0.22013888888888886</v>
      </c>
      <c r="X22" s="505"/>
      <c r="Y22" s="16">
        <f>+Y20</f>
        <v>58.35</v>
      </c>
      <c r="Z22" s="121">
        <v>6.7361111111111094E-2</v>
      </c>
      <c r="AA22" s="767">
        <v>36.092783505154642</v>
      </c>
      <c r="AB22" s="761"/>
    </row>
    <row r="23" spans="2:28" ht="20.25" customHeight="1" x14ac:dyDescent="0.25">
      <c r="B23" s="1782"/>
      <c r="C23" s="108">
        <v>1</v>
      </c>
      <c r="D23" s="449"/>
      <c r="E23" s="129">
        <v>0.18958333333333346</v>
      </c>
      <c r="F23" s="222">
        <v>0.19652777777777788</v>
      </c>
      <c r="G23" s="222">
        <v>0.20347222222222233</v>
      </c>
      <c r="H23" s="222">
        <v>0.2062500000000001</v>
      </c>
      <c r="I23" s="222">
        <v>0.20833333333333343</v>
      </c>
      <c r="J23" s="222">
        <v>0.21111111111111119</v>
      </c>
      <c r="K23" s="222">
        <v>0.21527777777777785</v>
      </c>
      <c r="L23" s="222">
        <v>0.22083333333333338</v>
      </c>
      <c r="M23" s="222">
        <v>0.22916666666666669</v>
      </c>
      <c r="N23" s="222">
        <v>0.23958333333333337</v>
      </c>
      <c r="O23" s="1050">
        <v>0.25694444444444448</v>
      </c>
      <c r="P23" s="222">
        <v>0.26527777777777778</v>
      </c>
      <c r="Q23" s="222">
        <v>0.2722222222222222</v>
      </c>
      <c r="R23" s="222">
        <v>0.27638888888888885</v>
      </c>
      <c r="S23" s="222">
        <v>0.27916666666666662</v>
      </c>
      <c r="T23" s="222">
        <v>0.2805555555555555</v>
      </c>
      <c r="U23" s="222">
        <v>0.28333333333333327</v>
      </c>
      <c r="V23" s="222">
        <v>0.29027777777777769</v>
      </c>
      <c r="W23" s="98">
        <v>0.2937499999999999</v>
      </c>
      <c r="X23" s="772"/>
      <c r="Y23" s="84">
        <f>+Y20</f>
        <v>58.35</v>
      </c>
      <c r="Z23" s="111">
        <f>+W23-E23</f>
        <v>0.10416666666666644</v>
      </c>
      <c r="AA23" s="131">
        <v>21.478527607362011</v>
      </c>
      <c r="AB23" s="148"/>
    </row>
    <row r="24" spans="2:28" ht="20.25" customHeight="1" x14ac:dyDescent="0.25">
      <c r="B24" s="1782"/>
      <c r="C24" s="113">
        <v>2</v>
      </c>
      <c r="D24" s="450"/>
      <c r="E24" s="133">
        <v>0.23263888888888901</v>
      </c>
      <c r="F24" s="130">
        <v>0.23958333333333343</v>
      </c>
      <c r="G24" s="130">
        <v>0.24652777777777785</v>
      </c>
      <c r="H24" s="130">
        <v>0.24930555555555561</v>
      </c>
      <c r="I24" s="130">
        <v>0.25138888888888894</v>
      </c>
      <c r="J24" s="130">
        <v>0.25416666666666671</v>
      </c>
      <c r="K24" s="130">
        <v>0.25833333333333336</v>
      </c>
      <c r="L24" s="130">
        <v>0.2638888888888889</v>
      </c>
      <c r="M24" s="130">
        <v>0.2722222222222222</v>
      </c>
      <c r="N24" s="130">
        <v>0.28402777777777771</v>
      </c>
      <c r="O24" s="1051">
        <v>0.30555555555555552</v>
      </c>
      <c r="P24" s="130">
        <v>0.31388888888888883</v>
      </c>
      <c r="Q24" s="130">
        <v>0.32083333333333325</v>
      </c>
      <c r="R24" s="130">
        <v>0.3249999999999999</v>
      </c>
      <c r="S24" s="130">
        <v>0.32777777777777767</v>
      </c>
      <c r="T24" s="130">
        <v>0.32916666666666655</v>
      </c>
      <c r="U24" s="130">
        <v>0.33194444444444432</v>
      </c>
      <c r="V24" s="130">
        <v>0.33888888888888874</v>
      </c>
      <c r="W24" s="92">
        <v>0.34305555555555539</v>
      </c>
      <c r="X24" s="773"/>
      <c r="Y24" s="89">
        <f>+Y20</f>
        <v>58.35</v>
      </c>
      <c r="Z24" s="115">
        <f>+W24-E24</f>
        <v>0.11041666666666639</v>
      </c>
      <c r="AA24" s="134">
        <v>21.478527607362018</v>
      </c>
      <c r="AB24" s="116">
        <f>+E24-E23</f>
        <v>4.3055555555555541E-2</v>
      </c>
    </row>
    <row r="25" spans="2:28" ht="20.25" customHeight="1" x14ac:dyDescent="0.25">
      <c r="B25" s="1782"/>
      <c r="C25" s="113">
        <v>3</v>
      </c>
      <c r="D25" s="450"/>
      <c r="E25" s="133">
        <v>0.3090277777777779</v>
      </c>
      <c r="F25" s="130">
        <v>0.31597222222222232</v>
      </c>
      <c r="G25" s="130">
        <v>0.32291666666666674</v>
      </c>
      <c r="H25" s="130">
        <v>0.32569444444444451</v>
      </c>
      <c r="I25" s="130">
        <v>0.32777777777777783</v>
      </c>
      <c r="J25" s="130">
        <v>0.3305555555555556</v>
      </c>
      <c r="K25" s="130">
        <v>0.33472222222222225</v>
      </c>
      <c r="L25" s="130">
        <v>0.34027777777777779</v>
      </c>
      <c r="M25" s="130">
        <v>0.34861111111111109</v>
      </c>
      <c r="N25" s="130">
        <v>0.36041666666666661</v>
      </c>
      <c r="O25" s="1051">
        <v>0.38194444444444442</v>
      </c>
      <c r="P25" s="130">
        <v>0.39027777777777772</v>
      </c>
      <c r="Q25" s="130">
        <v>0.39722222222222214</v>
      </c>
      <c r="R25" s="130">
        <v>0.4013888888888888</v>
      </c>
      <c r="S25" s="130">
        <v>0.40416666666666656</v>
      </c>
      <c r="T25" s="130">
        <v>0.40555555555555545</v>
      </c>
      <c r="U25" s="130">
        <v>0.40833333333333321</v>
      </c>
      <c r="V25" s="130">
        <v>0.41527777777777763</v>
      </c>
      <c r="W25" s="92">
        <v>0.41944444444444429</v>
      </c>
      <c r="X25" s="773"/>
      <c r="Y25" s="89">
        <f>+Y20</f>
        <v>58.35</v>
      </c>
      <c r="Z25" s="115">
        <f t="shared" ref="Z25:Z31" si="1">+W25-E25</f>
        <v>0.11041666666666639</v>
      </c>
      <c r="AA25" s="134">
        <v>21.478527607362018</v>
      </c>
      <c r="AB25" s="116">
        <f t="shared" ref="AB25:AB31" si="2">+E25-E24</f>
        <v>7.6388888888888895E-2</v>
      </c>
    </row>
    <row r="26" spans="2:28" ht="20.25" customHeight="1" x14ac:dyDescent="0.25">
      <c r="B26" s="1782"/>
      <c r="C26" s="113">
        <v>4</v>
      </c>
      <c r="D26" s="450"/>
      <c r="E26" s="133">
        <v>0.40625000000000011</v>
      </c>
      <c r="F26" s="130">
        <v>0.41319444444444453</v>
      </c>
      <c r="G26" s="130">
        <v>0.42013888888888895</v>
      </c>
      <c r="H26" s="130">
        <v>0.42291666666666672</v>
      </c>
      <c r="I26" s="130">
        <v>0.42500000000000004</v>
      </c>
      <c r="J26" s="130">
        <v>0.42777777777777781</v>
      </c>
      <c r="K26" s="130">
        <v>0.43194444444444446</v>
      </c>
      <c r="L26" s="130">
        <v>0.4375</v>
      </c>
      <c r="M26" s="130">
        <v>0.4458333333333333</v>
      </c>
      <c r="N26" s="130">
        <v>0.45763888888888882</v>
      </c>
      <c r="O26" s="1051">
        <v>0.47916666666666663</v>
      </c>
      <c r="P26" s="130">
        <v>0.48749999999999993</v>
      </c>
      <c r="Q26" s="130">
        <v>0.49444444444444435</v>
      </c>
      <c r="R26" s="130">
        <v>0.49861111111111101</v>
      </c>
      <c r="S26" s="130">
        <v>0.50138888888888877</v>
      </c>
      <c r="T26" s="130">
        <v>0.50277777777777766</v>
      </c>
      <c r="U26" s="130">
        <v>0.50555555555555542</v>
      </c>
      <c r="V26" s="130">
        <v>0.51249999999999984</v>
      </c>
      <c r="W26" s="92">
        <v>0.5166666666666665</v>
      </c>
      <c r="X26" s="773"/>
      <c r="Y26" s="89">
        <f>+Y20</f>
        <v>58.35</v>
      </c>
      <c r="Z26" s="115">
        <f t="shared" si="1"/>
        <v>0.11041666666666639</v>
      </c>
      <c r="AA26" s="134">
        <v>21.478527607362018</v>
      </c>
      <c r="AB26" s="116">
        <f t="shared" si="2"/>
        <v>9.722222222222221E-2</v>
      </c>
    </row>
    <row r="27" spans="2:28" ht="20.25" customHeight="1" x14ac:dyDescent="0.25">
      <c r="B27" s="1782"/>
      <c r="C27" s="113">
        <v>5</v>
      </c>
      <c r="D27" s="450"/>
      <c r="E27" s="133">
        <v>0.50347222222222232</v>
      </c>
      <c r="F27" s="130">
        <v>0.51041666666666674</v>
      </c>
      <c r="G27" s="130">
        <v>0.51736111111111116</v>
      </c>
      <c r="H27" s="130">
        <v>0.52013888888888893</v>
      </c>
      <c r="I27" s="130">
        <v>0.52222222222222225</v>
      </c>
      <c r="J27" s="130">
        <v>0.52500000000000002</v>
      </c>
      <c r="K27" s="130">
        <v>0.52916666666666667</v>
      </c>
      <c r="L27" s="130">
        <v>0.53472222222222221</v>
      </c>
      <c r="M27" s="130">
        <v>0.54305555555555551</v>
      </c>
      <c r="N27" s="130">
        <v>0.55486111111111103</v>
      </c>
      <c r="O27" s="1051">
        <v>0.57638888888888884</v>
      </c>
      <c r="P27" s="130">
        <v>0.58472222222222214</v>
      </c>
      <c r="Q27" s="130">
        <v>0.59166666666666656</v>
      </c>
      <c r="R27" s="130">
        <v>0.59583333333333321</v>
      </c>
      <c r="S27" s="130">
        <v>0.59861111111111098</v>
      </c>
      <c r="T27" s="130">
        <v>0.59999999999999987</v>
      </c>
      <c r="U27" s="130">
        <v>0.60277777777777763</v>
      </c>
      <c r="V27" s="130">
        <v>0.60972222222222205</v>
      </c>
      <c r="W27" s="92">
        <v>0.61388888888888871</v>
      </c>
      <c r="X27" s="773"/>
      <c r="Y27" s="89">
        <f>+Y20</f>
        <v>58.35</v>
      </c>
      <c r="Z27" s="115">
        <f t="shared" si="1"/>
        <v>0.11041666666666639</v>
      </c>
      <c r="AA27" s="134">
        <v>21.478527607362018</v>
      </c>
      <c r="AB27" s="116">
        <f t="shared" si="2"/>
        <v>9.722222222222221E-2</v>
      </c>
    </row>
    <row r="28" spans="2:28" ht="20.25" customHeight="1" x14ac:dyDescent="0.25">
      <c r="B28" s="1782"/>
      <c r="C28" s="113">
        <v>6</v>
      </c>
      <c r="D28" s="450"/>
      <c r="E28" s="133">
        <v>0.60069444444444453</v>
      </c>
      <c r="F28" s="130">
        <v>0.60763888888888895</v>
      </c>
      <c r="G28" s="130">
        <v>0.61458333333333337</v>
      </c>
      <c r="H28" s="130">
        <v>0.61736111111111114</v>
      </c>
      <c r="I28" s="130">
        <v>0.61944444444444446</v>
      </c>
      <c r="J28" s="130">
        <v>0.62222222222222223</v>
      </c>
      <c r="K28" s="130">
        <v>0.62638888888888888</v>
      </c>
      <c r="L28" s="130">
        <v>0.63194444444444442</v>
      </c>
      <c r="M28" s="130">
        <v>0.64027777777777772</v>
      </c>
      <c r="N28" s="130">
        <v>0.65208333333333324</v>
      </c>
      <c r="O28" s="1051">
        <v>0.67361111111111105</v>
      </c>
      <c r="P28" s="130">
        <v>0.68194444444444435</v>
      </c>
      <c r="Q28" s="130">
        <v>0.68888888888888877</v>
      </c>
      <c r="R28" s="130">
        <v>0.69305555555555542</v>
      </c>
      <c r="S28" s="130">
        <v>0.69583333333333319</v>
      </c>
      <c r="T28" s="130">
        <v>0.69722222222222208</v>
      </c>
      <c r="U28" s="130">
        <v>0.69999999999999984</v>
      </c>
      <c r="V28" s="130">
        <v>0.70694444444444426</v>
      </c>
      <c r="W28" s="92">
        <v>0.71111111111111092</v>
      </c>
      <c r="X28" s="773"/>
      <c r="Y28" s="89">
        <f>+Y20</f>
        <v>58.35</v>
      </c>
      <c r="Z28" s="115">
        <f t="shared" si="1"/>
        <v>0.11041666666666639</v>
      </c>
      <c r="AA28" s="134">
        <v>21.478527607362018</v>
      </c>
      <c r="AB28" s="116">
        <f t="shared" si="2"/>
        <v>9.722222222222221E-2</v>
      </c>
    </row>
    <row r="29" spans="2:28" ht="20.25" customHeight="1" x14ac:dyDescent="0.25">
      <c r="B29" s="1782"/>
      <c r="C29" s="113">
        <v>7</v>
      </c>
      <c r="D29" s="450"/>
      <c r="E29" s="133">
        <v>0.69791666666666674</v>
      </c>
      <c r="F29" s="130">
        <v>0.70486111111111116</v>
      </c>
      <c r="G29" s="130">
        <v>0.71180555555555558</v>
      </c>
      <c r="H29" s="130">
        <v>0.71458333333333335</v>
      </c>
      <c r="I29" s="130">
        <v>0.71666666666666667</v>
      </c>
      <c r="J29" s="130">
        <v>0.71944444444444444</v>
      </c>
      <c r="K29" s="130">
        <v>0.72361111111111109</v>
      </c>
      <c r="L29" s="130">
        <v>0.72916666666666663</v>
      </c>
      <c r="M29" s="130">
        <v>0.73749999999999993</v>
      </c>
      <c r="N29" s="130">
        <v>0.74930555555555545</v>
      </c>
      <c r="O29" s="1051">
        <v>0.77083333333333326</v>
      </c>
      <c r="P29" s="130">
        <v>0.77916666666666656</v>
      </c>
      <c r="Q29" s="130">
        <v>0.78611111111111098</v>
      </c>
      <c r="R29" s="130">
        <v>0.79027777777777763</v>
      </c>
      <c r="S29" s="130">
        <v>0.7930555555555554</v>
      </c>
      <c r="T29" s="130">
        <v>0.79444444444444429</v>
      </c>
      <c r="U29" s="130">
        <v>0.79722222222222205</v>
      </c>
      <c r="V29" s="130">
        <v>0.80416666666666647</v>
      </c>
      <c r="W29" s="92">
        <v>0.80833333333333313</v>
      </c>
      <c r="X29" s="773"/>
      <c r="Y29" s="89">
        <f>+Y20</f>
        <v>58.35</v>
      </c>
      <c r="Z29" s="115">
        <f t="shared" si="1"/>
        <v>0.11041666666666639</v>
      </c>
      <c r="AA29" s="134">
        <v>21.478527607362008</v>
      </c>
      <c r="AB29" s="116">
        <f t="shared" si="2"/>
        <v>9.722222222222221E-2</v>
      </c>
    </row>
    <row r="30" spans="2:28" ht="20.25" customHeight="1" thickBot="1" x14ac:dyDescent="0.3">
      <c r="B30" s="1782"/>
      <c r="C30" s="119">
        <v>8</v>
      </c>
      <c r="D30" s="451"/>
      <c r="E30" s="135">
        <v>0.79513888888888895</v>
      </c>
      <c r="F30" s="136">
        <v>0.80208333333333337</v>
      </c>
      <c r="G30" s="136">
        <v>0.80902777777777779</v>
      </c>
      <c r="H30" s="136">
        <v>0.81180555555555556</v>
      </c>
      <c r="I30" s="136">
        <v>0.81388888888888888</v>
      </c>
      <c r="J30" s="136">
        <v>0.81666666666666665</v>
      </c>
      <c r="K30" s="136">
        <v>0.8208333333333333</v>
      </c>
      <c r="L30" s="136">
        <v>0.82638888888888884</v>
      </c>
      <c r="M30" s="136">
        <v>0.83472222222222214</v>
      </c>
      <c r="N30" s="136">
        <v>0.84652777777777766</v>
      </c>
      <c r="O30" s="1052">
        <v>0.86805555555555547</v>
      </c>
      <c r="P30" s="136">
        <v>0.87638888888888877</v>
      </c>
      <c r="Q30" s="136">
        <v>0.88333333333333319</v>
      </c>
      <c r="R30" s="136">
        <v>0.88749999999999984</v>
      </c>
      <c r="S30" s="136">
        <v>0.89027777777777761</v>
      </c>
      <c r="T30" s="136">
        <v>0.8916666666666665</v>
      </c>
      <c r="U30" s="136">
        <v>0.89444444444444426</v>
      </c>
      <c r="V30" s="136">
        <v>0.90138888888888868</v>
      </c>
      <c r="W30" s="97">
        <v>0.90555555555555534</v>
      </c>
      <c r="X30" s="774"/>
      <c r="Y30" s="94">
        <f>+Y20</f>
        <v>58.35</v>
      </c>
      <c r="Z30" s="117">
        <f t="shared" si="1"/>
        <v>0.11041666666666639</v>
      </c>
      <c r="AA30" s="137">
        <v>21.478527607362018</v>
      </c>
      <c r="AB30" s="118">
        <f t="shared" si="2"/>
        <v>9.722222222222221E-2</v>
      </c>
    </row>
    <row r="31" spans="2:28" ht="20.25" customHeight="1" thickBot="1" x14ac:dyDescent="0.3">
      <c r="B31" s="1783"/>
      <c r="C31" s="576">
        <v>9</v>
      </c>
      <c r="D31" s="577"/>
      <c r="E31" s="791">
        <v>0.89236111111111116</v>
      </c>
      <c r="F31" s="138">
        <v>0.89930555555555558</v>
      </c>
      <c r="G31" s="138">
        <v>0.90625</v>
      </c>
      <c r="H31" s="138">
        <v>0.90902777777777777</v>
      </c>
      <c r="I31" s="138">
        <v>0.91111111111111109</v>
      </c>
      <c r="J31" s="138">
        <v>0.91388888888888886</v>
      </c>
      <c r="K31" s="138">
        <v>0.91805555555555551</v>
      </c>
      <c r="L31" s="138">
        <v>0.92361111111111105</v>
      </c>
      <c r="M31" s="138">
        <v>0.93194444444444435</v>
      </c>
      <c r="N31" s="138">
        <v>0.94374999999999987</v>
      </c>
      <c r="O31" s="1053">
        <v>0.96527777777777768</v>
      </c>
      <c r="P31" s="138">
        <v>0.97361111111111098</v>
      </c>
      <c r="Q31" s="138">
        <v>0.9805555555555554</v>
      </c>
      <c r="R31" s="138">
        <v>0.98472222222222205</v>
      </c>
      <c r="S31" s="138">
        <v>0.98749999999999982</v>
      </c>
      <c r="T31" s="138">
        <v>0.98888888888888871</v>
      </c>
      <c r="U31" s="138">
        <v>0.99166666666666647</v>
      </c>
      <c r="V31" s="138">
        <v>0.99861111111111089</v>
      </c>
      <c r="W31" s="732">
        <v>1.0027777777777775</v>
      </c>
      <c r="X31" s="775"/>
      <c r="Y31" s="139">
        <f>+Y20</f>
        <v>58.35</v>
      </c>
      <c r="Z31" s="760">
        <f t="shared" si="1"/>
        <v>0.11041666666666639</v>
      </c>
      <c r="AA31" s="140">
        <v>21.478527607362018</v>
      </c>
      <c r="AB31" s="141">
        <f t="shared" si="2"/>
        <v>9.722222222222221E-2</v>
      </c>
    </row>
    <row r="34" spans="4:12" x14ac:dyDescent="0.25">
      <c r="D34" s="21" t="s">
        <v>31</v>
      </c>
      <c r="E34" s="21"/>
      <c r="F34" s="22"/>
      <c r="G34" s="22"/>
      <c r="H34" s="23"/>
      <c r="I34" s="23"/>
      <c r="J34" s="24">
        <v>8</v>
      </c>
      <c r="K34" s="22"/>
    </row>
    <row r="35" spans="4:12" x14ac:dyDescent="0.25">
      <c r="D35" s="21" t="s">
        <v>32</v>
      </c>
      <c r="E35" s="21"/>
      <c r="F35" s="22"/>
      <c r="G35" s="22"/>
      <c r="H35" s="23"/>
      <c r="I35" s="23"/>
      <c r="J35" s="24">
        <v>1</v>
      </c>
      <c r="K35" s="22"/>
    </row>
    <row r="36" spans="4:12" x14ac:dyDescent="0.25">
      <c r="D36" s="21" t="s">
        <v>33</v>
      </c>
      <c r="E36" s="21"/>
      <c r="F36" s="22"/>
      <c r="G36" s="22"/>
      <c r="H36" s="23"/>
      <c r="I36" s="23"/>
      <c r="J36" s="24">
        <f>+J34+J35</f>
        <v>9</v>
      </c>
      <c r="K36" s="22"/>
    </row>
    <row r="37" spans="4:12" x14ac:dyDescent="0.25">
      <c r="D37" s="21" t="s">
        <v>34</v>
      </c>
      <c r="E37" s="21"/>
      <c r="F37" s="22"/>
      <c r="G37" s="22"/>
      <c r="H37" s="23"/>
      <c r="I37" s="23"/>
      <c r="J37" s="352">
        <f>+Y20</f>
        <v>58.35</v>
      </c>
      <c r="L37" s="22" t="s">
        <v>35</v>
      </c>
    </row>
    <row r="38" spans="4:12" x14ac:dyDescent="0.25">
      <c r="D38" s="6" t="s">
        <v>36</v>
      </c>
      <c r="E38" s="6"/>
      <c r="F38" s="7"/>
      <c r="G38" s="7"/>
      <c r="H38" s="7"/>
      <c r="I38" s="7"/>
      <c r="J38" s="25">
        <v>0</v>
      </c>
      <c r="L38" s="22" t="s">
        <v>35</v>
      </c>
    </row>
  </sheetData>
  <mergeCells count="14">
    <mergeCell ref="B14:AB14"/>
    <mergeCell ref="B22:B31"/>
    <mergeCell ref="F22:N22"/>
    <mergeCell ref="B17:D17"/>
    <mergeCell ref="E17:V17"/>
    <mergeCell ref="Y17:Y19"/>
    <mergeCell ref="Z17:Z20"/>
    <mergeCell ref="AA17:AA20"/>
    <mergeCell ref="AB17:AB20"/>
    <mergeCell ref="B18:C18"/>
    <mergeCell ref="B19:C19"/>
    <mergeCell ref="B20:C20"/>
    <mergeCell ref="B21:AB21"/>
    <mergeCell ref="W17:X17"/>
  </mergeCells>
  <pageMargins left="0.7" right="0.7" top="0.75" bottom="0.75" header="0.3" footer="0.3"/>
  <pageSetup paperSize="9" scale="52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3:AC42"/>
  <sheetViews>
    <sheetView view="pageBreakPreview" topLeftCell="B13" zoomScale="70" zoomScaleNormal="70" zoomScaleSheetLayoutView="70" workbookViewId="0">
      <selection activeCell="P30" sqref="P30"/>
    </sheetView>
  </sheetViews>
  <sheetFormatPr baseColWidth="10" defaultRowHeight="15" x14ac:dyDescent="0.25"/>
  <cols>
    <col min="4" max="25" width="8.7109375" customWidth="1"/>
  </cols>
  <sheetData>
    <row r="3" spans="2:29" x14ac:dyDescent="0.25">
      <c r="B3" s="149" t="s">
        <v>0</v>
      </c>
      <c r="C3" s="150"/>
      <c r="D3" s="151"/>
      <c r="E3" s="151"/>
      <c r="F3" s="149" t="s">
        <v>1</v>
      </c>
    </row>
    <row r="4" spans="2:29" x14ac:dyDescent="0.25">
      <c r="B4" s="152"/>
      <c r="C4" s="150"/>
      <c r="D4" s="151"/>
      <c r="E4" s="151"/>
      <c r="F4" s="149"/>
    </row>
    <row r="5" spans="2:29" x14ac:dyDescent="0.25">
      <c r="B5" s="154" t="s">
        <v>2</v>
      </c>
      <c r="C5" s="150"/>
      <c r="D5" s="151"/>
      <c r="E5" s="151"/>
      <c r="F5" s="149">
        <v>200</v>
      </c>
    </row>
    <row r="6" spans="2:29" x14ac:dyDescent="0.25">
      <c r="B6" s="150"/>
      <c r="C6" s="150"/>
      <c r="D6" s="151"/>
      <c r="E6" s="151"/>
      <c r="F6" s="149"/>
    </row>
    <row r="7" spans="2:29" x14ac:dyDescent="0.25">
      <c r="B7" s="150" t="s">
        <v>3</v>
      </c>
      <c r="C7" s="150"/>
      <c r="D7" s="151"/>
      <c r="E7" s="151"/>
      <c r="F7" s="149" t="s">
        <v>403</v>
      </c>
    </row>
    <row r="8" spans="2:29" x14ac:dyDescent="0.25">
      <c r="B8" s="150" t="s">
        <v>4</v>
      </c>
      <c r="C8" s="150"/>
      <c r="D8" s="151"/>
      <c r="E8" s="151"/>
      <c r="F8" s="149" t="s">
        <v>5</v>
      </c>
    </row>
    <row r="9" spans="2:29" x14ac:dyDescent="0.25">
      <c r="B9" s="150" t="s">
        <v>6</v>
      </c>
      <c r="C9" s="155"/>
      <c r="D9" s="156"/>
      <c r="E9" s="151"/>
      <c r="F9" s="149">
        <v>260</v>
      </c>
    </row>
    <row r="10" spans="2:29" x14ac:dyDescent="0.25">
      <c r="B10" s="150" t="s">
        <v>7</v>
      </c>
      <c r="C10" s="150"/>
      <c r="D10" s="151"/>
      <c r="E10" s="151"/>
      <c r="F10" s="9" t="s">
        <v>394</v>
      </c>
    </row>
    <row r="11" spans="2:29" x14ac:dyDescent="0.25">
      <c r="B11" s="150" t="s">
        <v>9</v>
      </c>
      <c r="C11" s="150"/>
      <c r="D11" s="151"/>
      <c r="E11" s="151"/>
      <c r="F11" s="149">
        <v>260</v>
      </c>
    </row>
    <row r="12" spans="2:29" x14ac:dyDescent="0.25">
      <c r="B12" s="150" t="s">
        <v>10</v>
      </c>
      <c r="C12" s="155"/>
      <c r="D12" s="156"/>
      <c r="E12" s="156"/>
      <c r="F12" s="149" t="s">
        <v>11</v>
      </c>
    </row>
    <row r="13" spans="2:29" ht="15.75" thickBot="1" x14ac:dyDescent="0.3"/>
    <row r="14" spans="2:29" ht="77.25" customHeight="1" thickBot="1" x14ac:dyDescent="0.3">
      <c r="B14" s="1536" t="s">
        <v>393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8"/>
    </row>
    <row r="15" spans="2:29" s="12" customFormat="1" x14ac:dyDescent="0.25">
      <c r="B15" s="225"/>
      <c r="C15" s="226">
        <v>4.5138888888888888E-2</v>
      </c>
      <c r="D15" s="226">
        <v>4.8611111111111112E-2</v>
      </c>
      <c r="E15" s="200">
        <v>5.5555555555555558E-3</v>
      </c>
      <c r="F15" s="200">
        <v>4.8611111111111112E-3</v>
      </c>
      <c r="G15" s="200">
        <v>9.7222222222222224E-3</v>
      </c>
      <c r="H15" s="200">
        <v>1.2499999999999999E-2</v>
      </c>
      <c r="I15" s="200">
        <v>9.7222222222222224E-3</v>
      </c>
      <c r="J15" s="200">
        <v>4.8611111111111112E-3</v>
      </c>
      <c r="K15" s="200">
        <v>8.3333333333333332E-3</v>
      </c>
      <c r="L15" s="200">
        <v>6.9444444444444441E-3</v>
      </c>
      <c r="M15" s="200">
        <v>6.2499999999999995E-3</v>
      </c>
      <c r="N15" s="200">
        <v>4.8611111111111112E-3</v>
      </c>
      <c r="O15" s="200">
        <v>5.5555555555555558E-3</v>
      </c>
      <c r="P15" s="200">
        <v>8.3333333333333332E-3</v>
      </c>
      <c r="Q15" s="200">
        <v>5.5555555555555558E-3</v>
      </c>
      <c r="R15" s="13"/>
    </row>
    <row r="16" spans="2:29" s="12" customFormat="1" ht="15.75" thickBot="1" x14ac:dyDescent="0.3">
      <c r="B16" s="275"/>
      <c r="C16" s="275"/>
      <c r="D16" s="276"/>
      <c r="E16" s="200">
        <v>5.5555555555555636E-3</v>
      </c>
      <c r="F16" s="200">
        <v>3.4722222222222099E-3</v>
      </c>
      <c r="G16" s="200">
        <v>8.3333333333333315E-3</v>
      </c>
      <c r="H16" s="200">
        <v>1.0416666666666666E-2</v>
      </c>
      <c r="I16" s="200">
        <v>8.3333333333333332E-3</v>
      </c>
      <c r="J16" s="200">
        <v>4.1666666666666666E-3</v>
      </c>
      <c r="K16" s="200">
        <v>8.3333333333333332E-3</v>
      </c>
      <c r="L16" s="200">
        <v>6.9444444444444441E-3</v>
      </c>
      <c r="M16" s="200">
        <v>5.5555555555555558E-3</v>
      </c>
      <c r="N16" s="200">
        <v>4.8611111111111112E-3</v>
      </c>
      <c r="O16" s="200">
        <v>5.5555555555555558E-3</v>
      </c>
      <c r="P16" s="200">
        <v>6.9444444444444198E-3</v>
      </c>
      <c r="Q16" s="200">
        <v>5.5555555555555358E-3</v>
      </c>
      <c r="R16" s="13">
        <f>SUM(E16:Q16)</f>
        <v>8.4027777777777715E-2</v>
      </c>
    </row>
    <row r="17" spans="2:29" s="3" customFormat="1" ht="15" customHeight="1" thickBot="1" x14ac:dyDescent="0.3">
      <c r="D17" s="1008" t="s">
        <v>12</v>
      </c>
      <c r="E17" s="1574" t="s">
        <v>13</v>
      </c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6"/>
      <c r="Y17" s="1008" t="s">
        <v>242</v>
      </c>
      <c r="Z17" s="1513" t="s">
        <v>24</v>
      </c>
      <c r="AA17" s="1517" t="s">
        <v>25</v>
      </c>
      <c r="AB17" s="1513" t="s">
        <v>26</v>
      </c>
      <c r="AC17" s="1513" t="s">
        <v>49</v>
      </c>
    </row>
    <row r="18" spans="2:29" s="1" customFormat="1" ht="23.25" customHeight="1" x14ac:dyDescent="0.25">
      <c r="B18" s="1580" t="s">
        <v>29</v>
      </c>
      <c r="C18" s="1666"/>
      <c r="D18" s="385">
        <v>0</v>
      </c>
      <c r="E18" s="385">
        <v>1</v>
      </c>
      <c r="F18" s="385">
        <v>2</v>
      </c>
      <c r="G18" s="385">
        <v>3</v>
      </c>
      <c r="H18" s="385">
        <v>4</v>
      </c>
      <c r="I18" s="385">
        <v>5</v>
      </c>
      <c r="J18" s="385">
        <v>6</v>
      </c>
      <c r="K18" s="385">
        <v>7</v>
      </c>
      <c r="L18" s="385">
        <v>8</v>
      </c>
      <c r="M18" s="385">
        <v>9</v>
      </c>
      <c r="N18" s="385">
        <v>10</v>
      </c>
      <c r="O18" s="385">
        <v>11</v>
      </c>
      <c r="P18" s="385">
        <v>12</v>
      </c>
      <c r="Q18" s="385">
        <v>13</v>
      </c>
      <c r="R18" s="385">
        <v>14</v>
      </c>
      <c r="S18" s="385">
        <v>15</v>
      </c>
      <c r="T18" s="385">
        <v>16</v>
      </c>
      <c r="U18" s="385">
        <v>17</v>
      </c>
      <c r="V18" s="385">
        <v>18</v>
      </c>
      <c r="W18" s="385">
        <v>19</v>
      </c>
      <c r="X18" s="385">
        <v>20</v>
      </c>
      <c r="Y18" s="385">
        <v>21</v>
      </c>
      <c r="Z18" s="1514"/>
      <c r="AA18" s="1550"/>
      <c r="AB18" s="1514"/>
      <c r="AC18" s="1514"/>
    </row>
    <row r="19" spans="2:29" s="1" customFormat="1" ht="23.25" customHeight="1" thickBot="1" x14ac:dyDescent="0.3">
      <c r="B19" s="1669"/>
      <c r="C19" s="1671"/>
      <c r="D19" s="163">
        <f>+D18</f>
        <v>0</v>
      </c>
      <c r="E19" s="163">
        <f t="shared" ref="E19:Y19" si="0">+E18</f>
        <v>1</v>
      </c>
      <c r="F19" s="163">
        <f t="shared" si="0"/>
        <v>2</v>
      </c>
      <c r="G19" s="163">
        <f t="shared" si="0"/>
        <v>3</v>
      </c>
      <c r="H19" s="163">
        <f t="shared" si="0"/>
        <v>4</v>
      </c>
      <c r="I19" s="163">
        <f t="shared" si="0"/>
        <v>5</v>
      </c>
      <c r="J19" s="163">
        <f t="shared" si="0"/>
        <v>6</v>
      </c>
      <c r="K19" s="163">
        <f t="shared" si="0"/>
        <v>7</v>
      </c>
      <c r="L19" s="163">
        <f t="shared" si="0"/>
        <v>8</v>
      </c>
      <c r="M19" s="163">
        <f t="shared" si="0"/>
        <v>9</v>
      </c>
      <c r="N19" s="163">
        <f t="shared" si="0"/>
        <v>10</v>
      </c>
      <c r="O19" s="163">
        <f t="shared" si="0"/>
        <v>11</v>
      </c>
      <c r="P19" s="163">
        <f t="shared" si="0"/>
        <v>12</v>
      </c>
      <c r="Q19" s="163">
        <f t="shared" si="0"/>
        <v>13</v>
      </c>
      <c r="R19" s="163">
        <f t="shared" si="0"/>
        <v>14</v>
      </c>
      <c r="S19" s="163">
        <f t="shared" si="0"/>
        <v>15</v>
      </c>
      <c r="T19" s="163">
        <f t="shared" si="0"/>
        <v>16</v>
      </c>
      <c r="U19" s="163">
        <f t="shared" si="0"/>
        <v>17</v>
      </c>
      <c r="V19" s="163">
        <f t="shared" si="0"/>
        <v>18</v>
      </c>
      <c r="W19" s="163">
        <f t="shared" si="0"/>
        <v>19</v>
      </c>
      <c r="X19" s="163">
        <f t="shared" si="0"/>
        <v>20</v>
      </c>
      <c r="Y19" s="163">
        <f t="shared" si="0"/>
        <v>21</v>
      </c>
      <c r="Z19" s="1598"/>
      <c r="AA19" s="1550"/>
      <c r="AB19" s="1514"/>
      <c r="AC19" s="1514"/>
    </row>
    <row r="20" spans="2:29" ht="93.75" customHeight="1" thickBot="1" x14ac:dyDescent="0.3">
      <c r="B20" s="1585" t="s">
        <v>56</v>
      </c>
      <c r="C20" s="1586"/>
      <c r="D20" s="1261" t="s">
        <v>160</v>
      </c>
      <c r="E20" s="1262" t="s">
        <v>386</v>
      </c>
      <c r="F20" s="1263" t="s">
        <v>387</v>
      </c>
      <c r="G20" s="1263" t="s">
        <v>388</v>
      </c>
      <c r="H20" s="1262" t="s">
        <v>409</v>
      </c>
      <c r="I20" s="1263" t="s">
        <v>17</v>
      </c>
      <c r="J20" s="1263" t="s">
        <v>389</v>
      </c>
      <c r="K20" s="1263" t="s">
        <v>138</v>
      </c>
      <c r="L20" s="1263" t="s">
        <v>390</v>
      </c>
      <c r="M20" s="1263" t="s">
        <v>378</v>
      </c>
      <c r="N20" s="1263" t="s">
        <v>391</v>
      </c>
      <c r="O20" s="1263" t="s">
        <v>263</v>
      </c>
      <c r="P20" s="1263" t="s">
        <v>410</v>
      </c>
      <c r="Q20" s="1262" t="s">
        <v>392</v>
      </c>
      <c r="R20" s="1263" t="s">
        <v>138</v>
      </c>
      <c r="S20" s="1262" t="s">
        <v>163</v>
      </c>
      <c r="T20" s="1263" t="s">
        <v>17</v>
      </c>
      <c r="U20" s="1262" t="s">
        <v>409</v>
      </c>
      <c r="V20" s="1263" t="s">
        <v>388</v>
      </c>
      <c r="W20" s="1263" t="s">
        <v>387</v>
      </c>
      <c r="X20" s="1262" t="s">
        <v>51</v>
      </c>
      <c r="Y20" s="1264" t="s">
        <v>167</v>
      </c>
      <c r="Z20" s="16">
        <v>87.96</v>
      </c>
      <c r="AA20" s="1550"/>
      <c r="AB20" s="1514"/>
      <c r="AC20" s="1514"/>
    </row>
    <row r="21" spans="2:29" x14ac:dyDescent="0.25">
      <c r="B21" s="1717" t="s">
        <v>30</v>
      </c>
      <c r="C21" s="348">
        <v>1</v>
      </c>
      <c r="D21" s="310">
        <v>0.16111111111111112</v>
      </c>
      <c r="E21" s="62">
        <v>0.16805555555555557</v>
      </c>
      <c r="F21" s="62">
        <v>0.17291666666666669</v>
      </c>
      <c r="G21" s="62">
        <v>0.17500000000000002</v>
      </c>
      <c r="H21" s="62">
        <v>0.17708333333333334</v>
      </c>
      <c r="I21" s="62">
        <v>0.18402777777777779</v>
      </c>
      <c r="J21" s="62">
        <v>0.18958333333333335</v>
      </c>
      <c r="K21" s="62">
        <v>0.19791666666666669</v>
      </c>
      <c r="L21" s="62">
        <v>0.20833333333333334</v>
      </c>
      <c r="M21" s="62">
        <v>0.21666666666666667</v>
      </c>
      <c r="N21" s="62">
        <v>0.22083333333333335</v>
      </c>
      <c r="O21" s="62">
        <v>0.22916666666666669</v>
      </c>
      <c r="P21" s="62">
        <v>0.23611111111111113</v>
      </c>
      <c r="Q21" s="62">
        <v>0.2416666666666667</v>
      </c>
      <c r="R21" s="62">
        <v>0.24652777777777782</v>
      </c>
      <c r="S21" s="62">
        <v>0.25208333333333333</v>
      </c>
      <c r="T21" s="62">
        <v>0.25902777777777775</v>
      </c>
      <c r="U21" s="62">
        <v>0.26597222222222217</v>
      </c>
      <c r="V21" s="62">
        <v>0.26805555555555549</v>
      </c>
      <c r="W21" s="62">
        <v>0.27013888888888882</v>
      </c>
      <c r="X21" s="62">
        <v>0.27430555555555547</v>
      </c>
      <c r="Y21" s="46">
        <v>0.27916666666666656</v>
      </c>
      <c r="Z21" s="123">
        <f>+Z20</f>
        <v>87.96</v>
      </c>
      <c r="AA21" s="124">
        <f>+Y21-D21</f>
        <v>0.11805555555555544</v>
      </c>
      <c r="AB21" s="701">
        <v>21.478527607362011</v>
      </c>
      <c r="AC21" s="124"/>
    </row>
    <row r="22" spans="2:29" x14ac:dyDescent="0.25">
      <c r="B22" s="1718"/>
      <c r="C22" s="343">
        <v>2</v>
      </c>
      <c r="D22" s="312">
        <v>0.21736111111111106</v>
      </c>
      <c r="E22" s="65">
        <v>0.22569444444444439</v>
      </c>
      <c r="F22" s="65">
        <v>0.2319444444444444</v>
      </c>
      <c r="G22" s="65">
        <v>0.23402777777777772</v>
      </c>
      <c r="H22" s="65">
        <v>0.23611111111111105</v>
      </c>
      <c r="I22" s="65">
        <v>0.24444444444444438</v>
      </c>
      <c r="J22" s="65">
        <v>0.24999999999999994</v>
      </c>
      <c r="K22" s="65">
        <v>0.25972222222222219</v>
      </c>
      <c r="L22" s="65">
        <v>0.2722222222222222</v>
      </c>
      <c r="M22" s="65">
        <v>0.28194444444444444</v>
      </c>
      <c r="N22" s="65">
        <v>0.28680555555555554</v>
      </c>
      <c r="O22" s="65">
        <v>0.2951388888888889</v>
      </c>
      <c r="P22" s="1354">
        <v>0.30208333333333331</v>
      </c>
      <c r="Q22" s="65">
        <v>0.30833333333333329</v>
      </c>
      <c r="R22" s="65">
        <v>0.31319444444444439</v>
      </c>
      <c r="S22" s="65">
        <v>0.31874999999999992</v>
      </c>
      <c r="T22" s="65">
        <v>0.32708333333333328</v>
      </c>
      <c r="U22" s="65">
        <v>0.33541666666666664</v>
      </c>
      <c r="V22" s="65">
        <v>0.33749999999999997</v>
      </c>
      <c r="W22" s="65">
        <v>0.33958333333333329</v>
      </c>
      <c r="X22" s="65">
        <v>0.34583333333333327</v>
      </c>
      <c r="Y22" s="50">
        <v>0.35069444444444436</v>
      </c>
      <c r="Z22" s="126">
        <f t="shared" ref="Z22:Z34" si="1">+Z21</f>
        <v>87.96</v>
      </c>
      <c r="AA22" s="127">
        <f t="shared" ref="AA22:AA34" si="2">+Y22-D22</f>
        <v>0.1333333333333333</v>
      </c>
      <c r="AB22" s="702">
        <v>21.478527607362018</v>
      </c>
      <c r="AC22" s="127">
        <f>+D22-D21</f>
        <v>5.6249999999999939E-2</v>
      </c>
    </row>
    <row r="23" spans="2:29" x14ac:dyDescent="0.25">
      <c r="B23" s="1718"/>
      <c r="C23" s="343">
        <v>3</v>
      </c>
      <c r="D23" s="312">
        <v>0.27986111111111106</v>
      </c>
      <c r="E23" s="65">
        <v>0.28819444444444442</v>
      </c>
      <c r="F23" s="65">
        <v>0.2944444444444444</v>
      </c>
      <c r="G23" s="65">
        <v>0.29652777777777772</v>
      </c>
      <c r="H23" s="65">
        <v>0.29861111111111105</v>
      </c>
      <c r="I23" s="65">
        <v>0.30694444444444441</v>
      </c>
      <c r="J23" s="65">
        <v>0.31249999999999994</v>
      </c>
      <c r="K23" s="65">
        <v>0.32222222222222219</v>
      </c>
      <c r="L23" s="65">
        <v>0.3347222222222222</v>
      </c>
      <c r="M23" s="65">
        <v>0.34444444444444444</v>
      </c>
      <c r="N23" s="65">
        <v>0.34930555555555554</v>
      </c>
      <c r="O23" s="65">
        <v>0.3576388888888889</v>
      </c>
      <c r="P23" s="1354">
        <v>0.36458333333333331</v>
      </c>
      <c r="Q23" s="65">
        <v>0.37083333333333329</v>
      </c>
      <c r="R23" s="65">
        <v>0.37569444444444439</v>
      </c>
      <c r="S23" s="65">
        <v>0.38124999999999992</v>
      </c>
      <c r="T23" s="65">
        <v>0.38958333333333328</v>
      </c>
      <c r="U23" s="65">
        <v>0.39791666666666664</v>
      </c>
      <c r="V23" s="65">
        <v>0.39999999999999997</v>
      </c>
      <c r="W23" s="65">
        <v>0.40208333333333329</v>
      </c>
      <c r="X23" s="65">
        <v>0.40833333333333327</v>
      </c>
      <c r="Y23" s="50">
        <v>0.41319444444444436</v>
      </c>
      <c r="Z23" s="126">
        <f t="shared" si="1"/>
        <v>87.96</v>
      </c>
      <c r="AA23" s="127">
        <f t="shared" si="2"/>
        <v>0.1333333333333333</v>
      </c>
      <c r="AB23" s="702">
        <v>21.478527607362018</v>
      </c>
      <c r="AC23" s="127">
        <f t="shared" ref="AC23:AC34" si="3">+D23-D22</f>
        <v>6.25E-2</v>
      </c>
    </row>
    <row r="24" spans="2:29" x14ac:dyDescent="0.25">
      <c r="B24" s="1718"/>
      <c r="C24" s="343">
        <v>4</v>
      </c>
      <c r="D24" s="312">
        <v>0.33125000000000032</v>
      </c>
      <c r="E24" s="65">
        <v>0.33958333333333368</v>
      </c>
      <c r="F24" s="65">
        <v>0.34583333333333366</v>
      </c>
      <c r="G24" s="65">
        <v>0.34791666666666698</v>
      </c>
      <c r="H24" s="65">
        <v>0.35000000000000031</v>
      </c>
      <c r="I24" s="65">
        <v>0.35833333333333367</v>
      </c>
      <c r="J24" s="65">
        <v>0.36388888888888921</v>
      </c>
      <c r="K24" s="65">
        <v>0.37361111111111145</v>
      </c>
      <c r="L24" s="65">
        <v>0.38611111111111146</v>
      </c>
      <c r="M24" s="65">
        <v>0.3958333333333337</v>
      </c>
      <c r="N24" s="65">
        <v>0.4006944444444448</v>
      </c>
      <c r="O24" s="65">
        <v>0.40902777777777816</v>
      </c>
      <c r="P24" s="65">
        <v>0.41597222222222258</v>
      </c>
      <c r="Q24" s="65">
        <v>0.42222222222222255</v>
      </c>
      <c r="R24" s="65">
        <v>0.42708333333333365</v>
      </c>
      <c r="S24" s="65">
        <v>0.43263888888888918</v>
      </c>
      <c r="T24" s="65">
        <v>0.44097222222222254</v>
      </c>
      <c r="U24" s="65">
        <v>0.4493055555555559</v>
      </c>
      <c r="V24" s="65">
        <v>0.45138888888888923</v>
      </c>
      <c r="W24" s="65">
        <v>0.45347222222222255</v>
      </c>
      <c r="X24" s="65">
        <v>0.45972222222222253</v>
      </c>
      <c r="Y24" s="50">
        <v>0.46458333333333363</v>
      </c>
      <c r="Z24" s="126">
        <f t="shared" si="1"/>
        <v>87.96</v>
      </c>
      <c r="AA24" s="127">
        <f t="shared" si="2"/>
        <v>0.1333333333333333</v>
      </c>
      <c r="AB24" s="702">
        <v>21.478527607362018</v>
      </c>
      <c r="AC24" s="127">
        <f t="shared" si="3"/>
        <v>5.1388888888889261E-2</v>
      </c>
    </row>
    <row r="25" spans="2:29" x14ac:dyDescent="0.25">
      <c r="B25" s="1718"/>
      <c r="C25" s="343">
        <v>5</v>
      </c>
      <c r="D25" s="312">
        <v>0.34236111111111106</v>
      </c>
      <c r="E25" s="65">
        <v>0.35069444444444442</v>
      </c>
      <c r="F25" s="65">
        <v>0.3569444444444444</v>
      </c>
      <c r="G25" s="65">
        <v>0.35902777777777772</v>
      </c>
      <c r="H25" s="65">
        <v>0.36111111111111105</v>
      </c>
      <c r="I25" s="65">
        <v>0.36944444444444441</v>
      </c>
      <c r="J25" s="65">
        <v>0.37499999999999994</v>
      </c>
      <c r="K25" s="65">
        <v>0.38472222222222219</v>
      </c>
      <c r="L25" s="65">
        <v>0.3972222222222222</v>
      </c>
      <c r="M25" s="65">
        <v>0.40694444444444444</v>
      </c>
      <c r="N25" s="65">
        <v>0.41180555555555554</v>
      </c>
      <c r="O25" s="65">
        <v>0.4201388888888889</v>
      </c>
      <c r="P25" s="1354">
        <v>0.42708333333333331</v>
      </c>
      <c r="Q25" s="65">
        <v>0.43333333333333329</v>
      </c>
      <c r="R25" s="65">
        <v>0.43819444444444439</v>
      </c>
      <c r="S25" s="65">
        <v>0.44374999999999992</v>
      </c>
      <c r="T25" s="65">
        <v>0.45208333333333328</v>
      </c>
      <c r="U25" s="65">
        <v>0.46041666666666664</v>
      </c>
      <c r="V25" s="65">
        <v>0.46249999999999997</v>
      </c>
      <c r="W25" s="65">
        <v>0.46458333333333329</v>
      </c>
      <c r="X25" s="65">
        <v>0.47083333333333327</v>
      </c>
      <c r="Y25" s="50">
        <v>0.47569444444444436</v>
      </c>
      <c r="Z25" s="126">
        <f t="shared" si="1"/>
        <v>87.96</v>
      </c>
      <c r="AA25" s="127">
        <f t="shared" si="2"/>
        <v>0.1333333333333333</v>
      </c>
      <c r="AB25" s="702">
        <v>21.478527607362018</v>
      </c>
      <c r="AC25" s="127">
        <f t="shared" si="3"/>
        <v>1.1111111111110739E-2</v>
      </c>
    </row>
    <row r="26" spans="2:29" x14ac:dyDescent="0.25">
      <c r="B26" s="1718"/>
      <c r="C26" s="343">
        <v>6</v>
      </c>
      <c r="D26" s="312">
        <v>0.40486111111111106</v>
      </c>
      <c r="E26" s="65">
        <v>0.41319444444444442</v>
      </c>
      <c r="F26" s="65">
        <v>0.4194444444444444</v>
      </c>
      <c r="G26" s="65">
        <v>0.42152777777777772</v>
      </c>
      <c r="H26" s="65">
        <v>0.42361111111111105</v>
      </c>
      <c r="I26" s="65">
        <v>0.43194444444444441</v>
      </c>
      <c r="J26" s="65">
        <v>0.43749999999999994</v>
      </c>
      <c r="K26" s="65">
        <v>0.44722222222222219</v>
      </c>
      <c r="L26" s="65">
        <v>0.4597222222222222</v>
      </c>
      <c r="M26" s="65">
        <v>0.46944444444444444</v>
      </c>
      <c r="N26" s="65">
        <v>0.47430555555555554</v>
      </c>
      <c r="O26" s="65">
        <v>0.4826388888888889</v>
      </c>
      <c r="P26" s="1354">
        <v>0.48958333333333331</v>
      </c>
      <c r="Q26" s="65">
        <v>0.49583333333333329</v>
      </c>
      <c r="R26" s="65">
        <v>0.50069444444444433</v>
      </c>
      <c r="S26" s="65">
        <v>0.50624999999999987</v>
      </c>
      <c r="T26" s="65">
        <v>0.51458333333333317</v>
      </c>
      <c r="U26" s="65">
        <v>0.52291666666666647</v>
      </c>
      <c r="V26" s="65">
        <v>0.5249999999999998</v>
      </c>
      <c r="W26" s="65">
        <v>0.52708333333333313</v>
      </c>
      <c r="X26" s="65">
        <v>0.5333333333333331</v>
      </c>
      <c r="Y26" s="50">
        <v>0.5381944444444442</v>
      </c>
      <c r="Z26" s="126">
        <f t="shared" si="1"/>
        <v>87.96</v>
      </c>
      <c r="AA26" s="127">
        <f t="shared" si="2"/>
        <v>0.13333333333333314</v>
      </c>
      <c r="AB26" s="702">
        <v>21.478527607362018</v>
      </c>
      <c r="AC26" s="127">
        <f t="shared" si="3"/>
        <v>6.25E-2</v>
      </c>
    </row>
    <row r="27" spans="2:29" x14ac:dyDescent="0.25">
      <c r="B27" s="1718"/>
      <c r="C27" s="343">
        <v>7</v>
      </c>
      <c r="D27" s="312">
        <v>0.44791666666666669</v>
      </c>
      <c r="E27" s="65">
        <v>0.45625000000000004</v>
      </c>
      <c r="F27" s="65">
        <v>0.46250000000000002</v>
      </c>
      <c r="G27" s="65">
        <v>0.46458333333333335</v>
      </c>
      <c r="H27" s="65">
        <v>0.46666666666666667</v>
      </c>
      <c r="I27" s="65">
        <v>0.47499999999999998</v>
      </c>
      <c r="J27" s="65">
        <v>0.48055555555555551</v>
      </c>
      <c r="K27" s="65">
        <v>0.49027777777777776</v>
      </c>
      <c r="L27" s="65">
        <v>0.50277777777777777</v>
      </c>
      <c r="M27" s="65">
        <v>0.51249999999999996</v>
      </c>
      <c r="N27" s="65">
        <v>0.51736111111111105</v>
      </c>
      <c r="O27" s="65">
        <v>0.52569444444444446</v>
      </c>
      <c r="P27" s="65">
        <v>0.53263888888888888</v>
      </c>
      <c r="Q27" s="65">
        <v>0.53888888888888886</v>
      </c>
      <c r="R27" s="65">
        <v>0.54374999999999996</v>
      </c>
      <c r="S27" s="65">
        <v>0.54930555555555549</v>
      </c>
      <c r="T27" s="65">
        <v>0.5576388888888888</v>
      </c>
      <c r="U27" s="65">
        <v>0.5659722222222221</v>
      </c>
      <c r="V27" s="65">
        <v>0.56805555555555542</v>
      </c>
      <c r="W27" s="65">
        <v>0.57013888888888875</v>
      </c>
      <c r="X27" s="65">
        <v>0.57638888888888873</v>
      </c>
      <c r="Y27" s="50">
        <v>0.58124999999999982</v>
      </c>
      <c r="Z27" s="126">
        <f t="shared" si="1"/>
        <v>87.96</v>
      </c>
      <c r="AA27" s="127">
        <f t="shared" si="2"/>
        <v>0.13333333333333314</v>
      </c>
      <c r="AB27" s="702">
        <v>21.478527607362018</v>
      </c>
      <c r="AC27" s="127">
        <f t="shared" si="3"/>
        <v>4.3055555555555625E-2</v>
      </c>
    </row>
    <row r="28" spans="2:29" x14ac:dyDescent="0.25">
      <c r="B28" s="1718"/>
      <c r="C28" s="343">
        <v>8</v>
      </c>
      <c r="D28" s="312">
        <v>0.4770833333333333</v>
      </c>
      <c r="E28" s="65">
        <v>0.48541666666666666</v>
      </c>
      <c r="F28" s="65">
        <v>0.49166666666666664</v>
      </c>
      <c r="G28" s="65">
        <v>0.49374999999999997</v>
      </c>
      <c r="H28" s="65">
        <v>0.49583333333333329</v>
      </c>
      <c r="I28" s="65">
        <v>0.50416666666666665</v>
      </c>
      <c r="J28" s="65">
        <v>0.50972222222222219</v>
      </c>
      <c r="K28" s="65">
        <v>0.51944444444444438</v>
      </c>
      <c r="L28" s="65">
        <v>0.53194444444444433</v>
      </c>
      <c r="M28" s="65">
        <v>0.54166666666666652</v>
      </c>
      <c r="N28" s="65">
        <v>0.54652777777777761</v>
      </c>
      <c r="O28" s="65">
        <v>0.55486111111111103</v>
      </c>
      <c r="P28" s="65">
        <v>0.56180555555555545</v>
      </c>
      <c r="Q28" s="65">
        <v>0.56805555555555542</v>
      </c>
      <c r="R28" s="65">
        <v>0.57291666666666652</v>
      </c>
      <c r="S28" s="65">
        <v>0.57847222222222205</v>
      </c>
      <c r="T28" s="65">
        <v>0.58680555555555536</v>
      </c>
      <c r="U28" s="65">
        <v>0.59513888888888866</v>
      </c>
      <c r="V28" s="65">
        <v>0.59722222222222199</v>
      </c>
      <c r="W28" s="65">
        <v>0.59930555555555531</v>
      </c>
      <c r="X28" s="65">
        <v>0.60555555555555529</v>
      </c>
      <c r="Y28" s="50">
        <v>0.61041666666666639</v>
      </c>
      <c r="Z28" s="126">
        <f t="shared" si="1"/>
        <v>87.96</v>
      </c>
      <c r="AA28" s="127">
        <f t="shared" si="2"/>
        <v>0.13333333333333308</v>
      </c>
      <c r="AB28" s="702">
        <v>21.478527607362018</v>
      </c>
      <c r="AC28" s="127">
        <f t="shared" si="3"/>
        <v>2.9166666666666619E-2</v>
      </c>
    </row>
    <row r="29" spans="2:29" x14ac:dyDescent="0.25">
      <c r="B29" s="1718"/>
      <c r="C29" s="343">
        <v>9</v>
      </c>
      <c r="D29" s="312">
        <v>0.52291666666666681</v>
      </c>
      <c r="E29" s="65">
        <v>0.53125000000000011</v>
      </c>
      <c r="F29" s="65">
        <v>0.53750000000000009</v>
      </c>
      <c r="G29" s="65">
        <v>0.53958333333333341</v>
      </c>
      <c r="H29" s="65">
        <v>0.54166666666666674</v>
      </c>
      <c r="I29" s="65">
        <v>0.55000000000000004</v>
      </c>
      <c r="J29" s="65">
        <v>0.55555555555555558</v>
      </c>
      <c r="K29" s="65">
        <v>0.56527777777777777</v>
      </c>
      <c r="L29" s="65">
        <v>0.57777777777777772</v>
      </c>
      <c r="M29" s="65">
        <v>0.58750000000000002</v>
      </c>
      <c r="N29" s="65">
        <v>0.59236111111111112</v>
      </c>
      <c r="O29" s="65">
        <v>0.60069444444444442</v>
      </c>
      <c r="P29" s="1354">
        <v>0.60763888888888884</v>
      </c>
      <c r="Q29" s="65">
        <v>0.61388888888888882</v>
      </c>
      <c r="R29" s="65">
        <v>0.61874999999999991</v>
      </c>
      <c r="S29" s="65">
        <v>0.62430555555555545</v>
      </c>
      <c r="T29" s="65">
        <v>0.63263888888888875</v>
      </c>
      <c r="U29" s="65">
        <v>0.64097222222222205</v>
      </c>
      <c r="V29" s="65">
        <v>0.64305555555555538</v>
      </c>
      <c r="W29" s="65">
        <v>0.64513888888888871</v>
      </c>
      <c r="X29" s="65">
        <v>0.65138888888888868</v>
      </c>
      <c r="Y29" s="50">
        <v>0.65624999999999978</v>
      </c>
      <c r="Z29" s="126">
        <f t="shared" si="1"/>
        <v>87.96</v>
      </c>
      <c r="AA29" s="127">
        <f t="shared" si="2"/>
        <v>0.13333333333333297</v>
      </c>
      <c r="AB29" s="702">
        <v>21.478527607362018</v>
      </c>
      <c r="AC29" s="127">
        <f t="shared" si="3"/>
        <v>4.5833333333333504E-2</v>
      </c>
    </row>
    <row r="30" spans="2:29" x14ac:dyDescent="0.25">
      <c r="B30" s="1718"/>
      <c r="C30" s="343">
        <v>10</v>
      </c>
      <c r="D30" s="312">
        <v>0.57847222222222239</v>
      </c>
      <c r="E30" s="65">
        <v>0.58680555555555569</v>
      </c>
      <c r="F30" s="65">
        <v>0.59305555555555567</v>
      </c>
      <c r="G30" s="65">
        <v>0.59513888888888899</v>
      </c>
      <c r="H30" s="65">
        <v>0.59722222222222232</v>
      </c>
      <c r="I30" s="65">
        <v>0.60555555555555562</v>
      </c>
      <c r="J30" s="65">
        <v>0.61111111111111116</v>
      </c>
      <c r="K30" s="65">
        <v>0.62083333333333335</v>
      </c>
      <c r="L30" s="65">
        <v>0.6333333333333333</v>
      </c>
      <c r="M30" s="65">
        <v>0.6430555555555556</v>
      </c>
      <c r="N30" s="65">
        <v>0.6479166666666667</v>
      </c>
      <c r="O30" s="65">
        <v>0.65625</v>
      </c>
      <c r="P30" s="1354">
        <v>0.66319444444444442</v>
      </c>
      <c r="Q30" s="65">
        <v>0.6694444444444444</v>
      </c>
      <c r="R30" s="65">
        <v>0.67430555555555549</v>
      </c>
      <c r="S30" s="65">
        <v>0.67986111111111103</v>
      </c>
      <c r="T30" s="65">
        <v>0.68819444444444433</v>
      </c>
      <c r="U30" s="65">
        <v>0.69652777777777763</v>
      </c>
      <c r="V30" s="65">
        <v>0.69861111111111096</v>
      </c>
      <c r="W30" s="65">
        <v>0.70069444444444429</v>
      </c>
      <c r="X30" s="65">
        <v>0.70694444444444426</v>
      </c>
      <c r="Y30" s="50">
        <v>0.71180555555555536</v>
      </c>
      <c r="Z30" s="126">
        <f t="shared" si="1"/>
        <v>87.96</v>
      </c>
      <c r="AA30" s="127">
        <f t="shared" si="2"/>
        <v>0.13333333333333297</v>
      </c>
      <c r="AB30" s="702">
        <v>21.478527607362018</v>
      </c>
      <c r="AC30" s="127">
        <f t="shared" si="3"/>
        <v>5.555555555555558E-2</v>
      </c>
    </row>
    <row r="31" spans="2:29" x14ac:dyDescent="0.25">
      <c r="B31" s="1718"/>
      <c r="C31" s="343">
        <v>11</v>
      </c>
      <c r="D31" s="312">
        <v>0.63402777777777797</v>
      </c>
      <c r="E31" s="65">
        <v>0.64236111111111127</v>
      </c>
      <c r="F31" s="65">
        <v>0.64861111111111125</v>
      </c>
      <c r="G31" s="65">
        <v>0.65069444444444458</v>
      </c>
      <c r="H31" s="65">
        <v>0.6527777777777779</v>
      </c>
      <c r="I31" s="65">
        <v>0.6611111111111112</v>
      </c>
      <c r="J31" s="65">
        <v>0.66666666666666674</v>
      </c>
      <c r="K31" s="65">
        <v>0.67638888888888893</v>
      </c>
      <c r="L31" s="65">
        <v>0.68888888888888888</v>
      </c>
      <c r="M31" s="65">
        <v>0.69861111111111118</v>
      </c>
      <c r="N31" s="65">
        <v>0.70347222222222228</v>
      </c>
      <c r="O31" s="65">
        <v>0.71180555555555558</v>
      </c>
      <c r="P31" s="1354">
        <v>0.71875</v>
      </c>
      <c r="Q31" s="65">
        <v>0.72499999999999998</v>
      </c>
      <c r="R31" s="65">
        <v>0.72986111111111107</v>
      </c>
      <c r="S31" s="65">
        <v>0.73541666666666661</v>
      </c>
      <c r="T31" s="65">
        <v>0.74374999999999991</v>
      </c>
      <c r="U31" s="65">
        <v>0.75208333333333321</v>
      </c>
      <c r="V31" s="65">
        <v>0.75416666666666654</v>
      </c>
      <c r="W31" s="65">
        <v>0.75624999999999987</v>
      </c>
      <c r="X31" s="65">
        <v>0.76249999999999984</v>
      </c>
      <c r="Y31" s="50">
        <v>0.76736111111111094</v>
      </c>
      <c r="Z31" s="126">
        <f t="shared" si="1"/>
        <v>87.96</v>
      </c>
      <c r="AA31" s="127">
        <f t="shared" si="2"/>
        <v>0.13333333333333297</v>
      </c>
      <c r="AB31" s="702">
        <v>21.478527607362018</v>
      </c>
      <c r="AC31" s="127">
        <f t="shared" si="3"/>
        <v>5.555555555555558E-2</v>
      </c>
    </row>
    <row r="32" spans="2:29" x14ac:dyDescent="0.25">
      <c r="B32" s="1718"/>
      <c r="C32" s="343">
        <v>12</v>
      </c>
      <c r="D32" s="312">
        <v>0.74513888888888913</v>
      </c>
      <c r="E32" s="65">
        <v>0.75347222222222243</v>
      </c>
      <c r="F32" s="65">
        <v>0.75972222222222241</v>
      </c>
      <c r="G32" s="65">
        <v>0.76180555555555574</v>
      </c>
      <c r="H32" s="65">
        <v>0.76388888888888906</v>
      </c>
      <c r="I32" s="65">
        <v>0.77222222222222237</v>
      </c>
      <c r="J32" s="65">
        <v>0.7777777777777779</v>
      </c>
      <c r="K32" s="65">
        <v>0.78750000000000009</v>
      </c>
      <c r="L32" s="65">
        <v>0.8</v>
      </c>
      <c r="M32" s="65">
        <v>0.80972222222222234</v>
      </c>
      <c r="N32" s="65">
        <v>0.81458333333333344</v>
      </c>
      <c r="O32" s="65">
        <v>0.82291666666666674</v>
      </c>
      <c r="P32" s="1354">
        <v>0.82986111111111116</v>
      </c>
      <c r="Q32" s="65">
        <v>0.83611111111111114</v>
      </c>
      <c r="R32" s="65">
        <v>0.84097222222222223</v>
      </c>
      <c r="S32" s="65">
        <v>0.84652777777777777</v>
      </c>
      <c r="T32" s="65">
        <v>0.85486111111111107</v>
      </c>
      <c r="U32" s="65">
        <v>0.86319444444444438</v>
      </c>
      <c r="V32" s="65">
        <v>0.8652777777777777</v>
      </c>
      <c r="W32" s="65">
        <v>0.86736111111111103</v>
      </c>
      <c r="X32" s="65">
        <v>0.87361111111111101</v>
      </c>
      <c r="Y32" s="50">
        <v>0.8784722222222221</v>
      </c>
      <c r="Z32" s="126">
        <f t="shared" si="1"/>
        <v>87.96</v>
      </c>
      <c r="AA32" s="127">
        <f t="shared" si="2"/>
        <v>0.13333333333333297</v>
      </c>
      <c r="AB32" s="702">
        <v>21.478527607362018</v>
      </c>
      <c r="AC32" s="127">
        <f t="shared" si="3"/>
        <v>0.11111111111111116</v>
      </c>
    </row>
    <row r="33" spans="2:29" ht="15.75" thickBot="1" x14ac:dyDescent="0.3">
      <c r="B33" s="1718"/>
      <c r="C33" s="346">
        <v>13</v>
      </c>
      <c r="D33" s="313">
        <v>0.82847222222222239</v>
      </c>
      <c r="E33" s="68">
        <v>0.83680555555555569</v>
      </c>
      <c r="F33" s="68">
        <v>0.84305555555555567</v>
      </c>
      <c r="G33" s="68">
        <v>0.84513888888888899</v>
      </c>
      <c r="H33" s="68">
        <v>0.84722222222222232</v>
      </c>
      <c r="I33" s="68">
        <v>0.85555555555555562</v>
      </c>
      <c r="J33" s="68">
        <v>0.86111111111111116</v>
      </c>
      <c r="K33" s="68">
        <v>0.87083333333333335</v>
      </c>
      <c r="L33" s="68">
        <v>0.8833333333333333</v>
      </c>
      <c r="M33" s="68">
        <v>0.8930555555555556</v>
      </c>
      <c r="N33" s="68">
        <v>0.8979166666666667</v>
      </c>
      <c r="O33" s="68">
        <v>0.90625000000000011</v>
      </c>
      <c r="P33" s="1355">
        <v>0.91319444444444453</v>
      </c>
      <c r="Q33" s="68">
        <v>0.91944444444444451</v>
      </c>
      <c r="R33" s="68">
        <v>0.9243055555555556</v>
      </c>
      <c r="S33" s="68">
        <v>0.92986111111111114</v>
      </c>
      <c r="T33" s="68">
        <v>0.93819444444444444</v>
      </c>
      <c r="U33" s="68">
        <v>0.94652777777777775</v>
      </c>
      <c r="V33" s="68">
        <v>0.94861111111111107</v>
      </c>
      <c r="W33" s="68">
        <v>0.9506944444444444</v>
      </c>
      <c r="X33" s="68">
        <v>0.95694444444444438</v>
      </c>
      <c r="Y33" s="70">
        <v>0.96180555555555547</v>
      </c>
      <c r="Z33" s="1129">
        <f t="shared" si="1"/>
        <v>87.96</v>
      </c>
      <c r="AA33" s="1130">
        <f t="shared" si="2"/>
        <v>0.13333333333333308</v>
      </c>
      <c r="AB33" s="1131">
        <v>21.478527607362018</v>
      </c>
      <c r="AC33" s="1130">
        <f t="shared" si="3"/>
        <v>8.3333333333333259E-2</v>
      </c>
    </row>
    <row r="34" spans="2:29" ht="15.75" thickBot="1" x14ac:dyDescent="0.3">
      <c r="B34" s="1719"/>
      <c r="C34" s="537">
        <v>14</v>
      </c>
      <c r="D34" s="314">
        <v>0.92152777777777817</v>
      </c>
      <c r="E34" s="297">
        <v>0.92847222222222259</v>
      </c>
      <c r="F34" s="297">
        <v>0.93333333333333368</v>
      </c>
      <c r="G34" s="297">
        <v>0.93541666666666701</v>
      </c>
      <c r="H34" s="297">
        <v>0.93750000000000033</v>
      </c>
      <c r="I34" s="297">
        <v>0.94444444444444475</v>
      </c>
      <c r="J34" s="297">
        <v>0.95000000000000029</v>
      </c>
      <c r="K34" s="297">
        <v>0.95833333333333359</v>
      </c>
      <c r="L34" s="297">
        <v>0.96875000000000022</v>
      </c>
      <c r="M34" s="297">
        <v>0.97708333333333353</v>
      </c>
      <c r="N34" s="297">
        <v>0.98125000000000018</v>
      </c>
      <c r="O34" s="297">
        <v>0.98958333333333348</v>
      </c>
      <c r="P34" s="1356">
        <v>0.9965277777777779</v>
      </c>
      <c r="Q34" s="297">
        <v>1.0020833333333334</v>
      </c>
      <c r="R34" s="297">
        <v>1.0069444444444446</v>
      </c>
      <c r="S34" s="297">
        <v>1.0125000000000002</v>
      </c>
      <c r="T34" s="297">
        <v>1.0194444444444446</v>
      </c>
      <c r="U34" s="297">
        <v>1.026388888888889</v>
      </c>
      <c r="V34" s="297">
        <v>1.0284722222222225</v>
      </c>
      <c r="W34" s="297">
        <v>1.0305555555555559</v>
      </c>
      <c r="X34" s="297">
        <v>1.0347222222222225</v>
      </c>
      <c r="Y34" s="315">
        <v>1.0395833333333337</v>
      </c>
      <c r="Z34" s="1132">
        <f t="shared" si="1"/>
        <v>87.96</v>
      </c>
      <c r="AA34" s="760">
        <f t="shared" si="2"/>
        <v>0.11805555555555558</v>
      </c>
      <c r="AB34" s="1133">
        <v>21.478527607362018</v>
      </c>
      <c r="AC34" s="760">
        <f t="shared" si="3"/>
        <v>9.305555555555578E-2</v>
      </c>
    </row>
    <row r="36" spans="2:29" x14ac:dyDescent="0.25">
      <c r="X36" s="54"/>
    </row>
    <row r="38" spans="2:29" x14ac:dyDescent="0.25">
      <c r="C38" s="21" t="s">
        <v>31</v>
      </c>
      <c r="D38" s="21"/>
      <c r="E38" s="22"/>
      <c r="F38" s="22"/>
      <c r="G38" s="23"/>
      <c r="H38" s="23"/>
      <c r="I38" s="24">
        <v>13</v>
      </c>
      <c r="J38" s="22"/>
    </row>
    <row r="39" spans="2:29" x14ac:dyDescent="0.25">
      <c r="C39" s="21" t="s">
        <v>32</v>
      </c>
      <c r="D39" s="21"/>
      <c r="E39" s="22"/>
      <c r="F39" s="22"/>
      <c r="G39" s="23"/>
      <c r="H39" s="23"/>
      <c r="I39" s="24">
        <v>1</v>
      </c>
      <c r="J39" s="22"/>
    </row>
    <row r="40" spans="2:29" x14ac:dyDescent="0.25">
      <c r="C40" s="21" t="s">
        <v>33</v>
      </c>
      <c r="D40" s="21"/>
      <c r="E40" s="22"/>
      <c r="F40" s="22"/>
      <c r="G40" s="23"/>
      <c r="H40" s="23"/>
      <c r="I40" s="24">
        <f>+I38+I39</f>
        <v>14</v>
      </c>
      <c r="J40" s="22"/>
    </row>
    <row r="41" spans="2:29" x14ac:dyDescent="0.25">
      <c r="C41" s="21" t="s">
        <v>34</v>
      </c>
      <c r="D41" s="21"/>
      <c r="E41" s="22"/>
      <c r="F41" s="22"/>
      <c r="G41" s="23"/>
      <c r="H41" s="23"/>
      <c r="I41" s="25">
        <f>+Z20</f>
        <v>87.96</v>
      </c>
      <c r="K41" s="22" t="s">
        <v>35</v>
      </c>
    </row>
    <row r="42" spans="2:29" x14ac:dyDescent="0.25">
      <c r="C42" s="26" t="s">
        <v>36</v>
      </c>
      <c r="D42" s="26"/>
      <c r="E42" s="27"/>
      <c r="F42" s="7"/>
      <c r="G42" s="7"/>
      <c r="H42" s="7"/>
      <c r="I42" s="25">
        <v>0</v>
      </c>
      <c r="K42" s="22" t="s">
        <v>35</v>
      </c>
    </row>
  </sheetData>
  <mergeCells count="9">
    <mergeCell ref="AA17:AA20"/>
    <mergeCell ref="AB17:AB20"/>
    <mergeCell ref="AC17:AC20"/>
    <mergeCell ref="B14:AC14"/>
    <mergeCell ref="B21:B34"/>
    <mergeCell ref="B20:C20"/>
    <mergeCell ref="B18:C19"/>
    <mergeCell ref="E17:X17"/>
    <mergeCell ref="Z17:Z19"/>
  </mergeCells>
  <printOptions horizontalCentered="1" verticalCentered="1"/>
  <pageMargins left="0" right="0" top="0" bottom="0" header="0" footer="0"/>
  <pageSetup paperSize="9" scale="52" fitToHeight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3:AC37"/>
  <sheetViews>
    <sheetView view="pageBreakPreview" topLeftCell="A13" zoomScale="70" zoomScaleNormal="60" zoomScaleSheetLayoutView="70" workbookViewId="0">
      <selection activeCell="S20" sqref="S20"/>
    </sheetView>
  </sheetViews>
  <sheetFormatPr baseColWidth="10" defaultRowHeight="15" x14ac:dyDescent="0.25"/>
  <cols>
    <col min="4" max="25" width="8.7109375" customWidth="1"/>
  </cols>
  <sheetData>
    <row r="3" spans="2:29" x14ac:dyDescent="0.25">
      <c r="B3" s="149" t="s">
        <v>0</v>
      </c>
      <c r="C3" s="150"/>
      <c r="D3" s="151"/>
      <c r="E3" s="151"/>
      <c r="F3" s="149" t="s">
        <v>1</v>
      </c>
    </row>
    <row r="4" spans="2:29" x14ac:dyDescent="0.25">
      <c r="B4" s="152"/>
      <c r="C4" s="150"/>
      <c r="D4" s="151"/>
      <c r="E4" s="151"/>
      <c r="F4" s="149"/>
    </row>
    <row r="5" spans="2:29" x14ac:dyDescent="0.25">
      <c r="B5" s="154" t="s">
        <v>2</v>
      </c>
      <c r="C5" s="150"/>
      <c r="D5" s="151"/>
      <c r="E5" s="151"/>
      <c r="F5" s="149">
        <v>200</v>
      </c>
    </row>
    <row r="6" spans="2:29" x14ac:dyDescent="0.25">
      <c r="B6" s="150"/>
      <c r="C6" s="150"/>
      <c r="D6" s="151"/>
      <c r="E6" s="151"/>
      <c r="F6" s="149"/>
    </row>
    <row r="7" spans="2:29" x14ac:dyDescent="0.25">
      <c r="B7" s="150" t="s">
        <v>3</v>
      </c>
      <c r="C7" s="150"/>
      <c r="D7" s="151"/>
      <c r="E7" s="151"/>
      <c r="F7" s="149" t="s">
        <v>403</v>
      </c>
    </row>
    <row r="8" spans="2:29" x14ac:dyDescent="0.25">
      <c r="B8" s="150" t="s">
        <v>4</v>
      </c>
      <c r="C8" s="150"/>
      <c r="D8" s="151"/>
      <c r="E8" s="151"/>
      <c r="F8" s="149" t="s">
        <v>39</v>
      </c>
    </row>
    <row r="9" spans="2:29" x14ac:dyDescent="0.25">
      <c r="B9" s="150" t="s">
        <v>6</v>
      </c>
      <c r="C9" s="155"/>
      <c r="D9" s="156"/>
      <c r="E9" s="151"/>
      <c r="F9" s="149">
        <v>260</v>
      </c>
    </row>
    <row r="10" spans="2:29" x14ac:dyDescent="0.25">
      <c r="B10" s="150" t="s">
        <v>7</v>
      </c>
      <c r="C10" s="150"/>
      <c r="D10" s="151"/>
      <c r="E10" s="151"/>
      <c r="F10" s="9" t="s">
        <v>394</v>
      </c>
    </row>
    <row r="11" spans="2:29" x14ac:dyDescent="0.25">
      <c r="B11" s="150" t="s">
        <v>9</v>
      </c>
      <c r="C11" s="150"/>
      <c r="D11" s="151"/>
      <c r="E11" s="151"/>
      <c r="F11" s="149">
        <v>260</v>
      </c>
    </row>
    <row r="12" spans="2:29" x14ac:dyDescent="0.25">
      <c r="B12" s="150" t="s">
        <v>10</v>
      </c>
      <c r="C12" s="155"/>
      <c r="D12" s="156"/>
      <c r="E12" s="156"/>
      <c r="F12" s="149" t="s">
        <v>11</v>
      </c>
    </row>
    <row r="13" spans="2:29" ht="15.75" thickBot="1" x14ac:dyDescent="0.3"/>
    <row r="14" spans="2:29" ht="77.25" customHeight="1" thickBot="1" x14ac:dyDescent="0.3">
      <c r="B14" s="1536" t="s">
        <v>393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8"/>
    </row>
    <row r="15" spans="2:29" s="12" customFormat="1" x14ac:dyDescent="0.25">
      <c r="B15" s="225"/>
      <c r="C15" s="226">
        <v>4.5138888888888888E-2</v>
      </c>
      <c r="D15" s="226">
        <v>4.8611111111111112E-2</v>
      </c>
      <c r="E15" s="200">
        <v>5.5555555555555558E-3</v>
      </c>
      <c r="F15" s="200">
        <v>4.8611111111111112E-3</v>
      </c>
      <c r="G15" s="200">
        <v>9.7222222222222224E-3</v>
      </c>
      <c r="H15" s="200">
        <v>1.2499999999999999E-2</v>
      </c>
      <c r="I15" s="200">
        <v>9.7222222222222224E-3</v>
      </c>
      <c r="J15" s="200">
        <v>4.8611111111111112E-3</v>
      </c>
      <c r="K15" s="200">
        <v>8.3333333333333332E-3</v>
      </c>
      <c r="L15" s="200">
        <v>6.9444444444444441E-3</v>
      </c>
      <c r="M15" s="200">
        <v>6.2499999999999995E-3</v>
      </c>
      <c r="N15" s="200">
        <v>4.8611111111111112E-3</v>
      </c>
      <c r="O15" s="200">
        <v>5.5555555555555558E-3</v>
      </c>
      <c r="P15" s="200">
        <v>8.3333333333333332E-3</v>
      </c>
      <c r="Q15" s="200">
        <v>5.5555555555555558E-3</v>
      </c>
      <c r="R15" s="13">
        <f>SUM(E15:Q15)</f>
        <v>9.3055555555555544E-2</v>
      </c>
    </row>
    <row r="16" spans="2:29" s="12" customFormat="1" ht="15.75" thickBot="1" x14ac:dyDescent="0.3">
      <c r="B16" s="275"/>
      <c r="C16" s="275"/>
      <c r="D16" s="276"/>
      <c r="E16" s="200">
        <v>5.5555555555555636E-3</v>
      </c>
      <c r="F16" s="200">
        <v>3.4722222222222099E-3</v>
      </c>
      <c r="G16" s="200">
        <v>8.3333333333333315E-3</v>
      </c>
      <c r="H16" s="200">
        <v>1.0416666666666666E-2</v>
      </c>
      <c r="I16" s="200">
        <v>8.3333333333333332E-3</v>
      </c>
      <c r="J16" s="200">
        <v>4.1666666666666666E-3</v>
      </c>
      <c r="K16" s="200">
        <v>8.3333333333333332E-3</v>
      </c>
      <c r="L16" s="200">
        <v>6.9444444444444441E-3</v>
      </c>
      <c r="M16" s="200">
        <v>5.5555555555555558E-3</v>
      </c>
      <c r="N16" s="200">
        <v>4.8611111111111112E-3</v>
      </c>
      <c r="O16" s="200">
        <v>5.5555555555555558E-3</v>
      </c>
      <c r="P16" s="200">
        <v>6.9444444444444198E-3</v>
      </c>
      <c r="Q16" s="200">
        <v>5.5555555555555358E-3</v>
      </c>
      <c r="R16" s="13">
        <f>SUM(E16:Q16)</f>
        <v>8.4027777777777715E-2</v>
      </c>
    </row>
    <row r="17" spans="2:29" s="3" customFormat="1" ht="15" customHeight="1" thickBot="1" x14ac:dyDescent="0.3">
      <c r="D17" s="1008" t="s">
        <v>12</v>
      </c>
      <c r="E17" s="1574" t="s">
        <v>13</v>
      </c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6"/>
      <c r="Y17" s="1008" t="s">
        <v>242</v>
      </c>
      <c r="Z17" s="1513" t="s">
        <v>24</v>
      </c>
      <c r="AA17" s="1517" t="s">
        <v>25</v>
      </c>
      <c r="AB17" s="1513" t="s">
        <v>26</v>
      </c>
      <c r="AC17" s="1513" t="s">
        <v>49</v>
      </c>
    </row>
    <row r="18" spans="2:29" s="1" customFormat="1" ht="23.25" customHeight="1" x14ac:dyDescent="0.25">
      <c r="B18" s="1580" t="s">
        <v>29</v>
      </c>
      <c r="C18" s="1666"/>
      <c r="D18" s="385">
        <v>0</v>
      </c>
      <c r="E18" s="385">
        <v>1</v>
      </c>
      <c r="F18" s="385">
        <v>2</v>
      </c>
      <c r="G18" s="385">
        <v>3</v>
      </c>
      <c r="H18" s="385">
        <v>4</v>
      </c>
      <c r="I18" s="385">
        <v>5</v>
      </c>
      <c r="J18" s="385">
        <v>6</v>
      </c>
      <c r="K18" s="385">
        <v>7</v>
      </c>
      <c r="L18" s="385">
        <v>8</v>
      </c>
      <c r="M18" s="385">
        <v>9</v>
      </c>
      <c r="N18" s="385">
        <v>10</v>
      </c>
      <c r="O18" s="385">
        <v>11</v>
      </c>
      <c r="P18" s="385">
        <v>12</v>
      </c>
      <c r="Q18" s="385">
        <v>13</v>
      </c>
      <c r="R18" s="385">
        <v>14</v>
      </c>
      <c r="S18" s="385">
        <v>15</v>
      </c>
      <c r="T18" s="385">
        <v>16</v>
      </c>
      <c r="U18" s="385">
        <v>17</v>
      </c>
      <c r="V18" s="385">
        <v>18</v>
      </c>
      <c r="W18" s="385">
        <v>19</v>
      </c>
      <c r="X18" s="385">
        <v>20</v>
      </c>
      <c r="Y18" s="385">
        <v>21</v>
      </c>
      <c r="Z18" s="1514"/>
      <c r="AA18" s="1550"/>
      <c r="AB18" s="1514"/>
      <c r="AC18" s="1514"/>
    </row>
    <row r="19" spans="2:29" s="1" customFormat="1" ht="23.25" customHeight="1" thickBot="1" x14ac:dyDescent="0.3">
      <c r="B19" s="1669"/>
      <c r="C19" s="1671"/>
      <c r="D19" s="163">
        <f>+D18</f>
        <v>0</v>
      </c>
      <c r="E19" s="163">
        <f t="shared" ref="E19:Y19" si="0">+E18</f>
        <v>1</v>
      </c>
      <c r="F19" s="163">
        <f t="shared" si="0"/>
        <v>2</v>
      </c>
      <c r="G19" s="163">
        <f t="shared" si="0"/>
        <v>3</v>
      </c>
      <c r="H19" s="163">
        <f t="shared" si="0"/>
        <v>4</v>
      </c>
      <c r="I19" s="163">
        <f t="shared" si="0"/>
        <v>5</v>
      </c>
      <c r="J19" s="163">
        <f t="shared" si="0"/>
        <v>6</v>
      </c>
      <c r="K19" s="163">
        <f t="shared" si="0"/>
        <v>7</v>
      </c>
      <c r="L19" s="163">
        <f t="shared" si="0"/>
        <v>8</v>
      </c>
      <c r="M19" s="163">
        <f t="shared" si="0"/>
        <v>9</v>
      </c>
      <c r="N19" s="163">
        <f t="shared" si="0"/>
        <v>10</v>
      </c>
      <c r="O19" s="163">
        <f t="shared" si="0"/>
        <v>11</v>
      </c>
      <c r="P19" s="163">
        <f t="shared" si="0"/>
        <v>12</v>
      </c>
      <c r="Q19" s="163">
        <f t="shared" si="0"/>
        <v>13</v>
      </c>
      <c r="R19" s="163">
        <f t="shared" si="0"/>
        <v>14</v>
      </c>
      <c r="S19" s="163">
        <f t="shared" si="0"/>
        <v>15</v>
      </c>
      <c r="T19" s="163">
        <f t="shared" si="0"/>
        <v>16</v>
      </c>
      <c r="U19" s="163">
        <f t="shared" si="0"/>
        <v>17</v>
      </c>
      <c r="V19" s="163">
        <f t="shared" si="0"/>
        <v>18</v>
      </c>
      <c r="W19" s="163">
        <f t="shared" si="0"/>
        <v>19</v>
      </c>
      <c r="X19" s="163">
        <f t="shared" si="0"/>
        <v>20</v>
      </c>
      <c r="Y19" s="163">
        <f t="shared" si="0"/>
        <v>21</v>
      </c>
      <c r="Z19" s="1598"/>
      <c r="AA19" s="1550"/>
      <c r="AB19" s="1514"/>
      <c r="AC19" s="1514"/>
    </row>
    <row r="20" spans="2:29" ht="93.75" customHeight="1" thickBot="1" x14ac:dyDescent="0.3">
      <c r="B20" s="1585" t="s">
        <v>56</v>
      </c>
      <c r="C20" s="1586"/>
      <c r="D20" s="1261" t="s">
        <v>160</v>
      </c>
      <c r="E20" s="1262" t="s">
        <v>386</v>
      </c>
      <c r="F20" s="1263" t="s">
        <v>387</v>
      </c>
      <c r="G20" s="1263" t="s">
        <v>388</v>
      </c>
      <c r="H20" s="1262" t="s">
        <v>409</v>
      </c>
      <c r="I20" s="1263" t="s">
        <v>17</v>
      </c>
      <c r="J20" s="1263" t="s">
        <v>389</v>
      </c>
      <c r="K20" s="1263" t="s">
        <v>138</v>
      </c>
      <c r="L20" s="1263" t="s">
        <v>390</v>
      </c>
      <c r="M20" s="1263" t="s">
        <v>378</v>
      </c>
      <c r="N20" s="1263" t="s">
        <v>391</v>
      </c>
      <c r="O20" s="1263" t="s">
        <v>263</v>
      </c>
      <c r="P20" s="1263" t="s">
        <v>410</v>
      </c>
      <c r="Q20" s="1262" t="s">
        <v>392</v>
      </c>
      <c r="R20" s="1263" t="s">
        <v>138</v>
      </c>
      <c r="S20" s="1262" t="s">
        <v>163</v>
      </c>
      <c r="T20" s="1263" t="s">
        <v>17</v>
      </c>
      <c r="U20" s="1262" t="s">
        <v>409</v>
      </c>
      <c r="V20" s="1263" t="s">
        <v>388</v>
      </c>
      <c r="W20" s="1263" t="s">
        <v>387</v>
      </c>
      <c r="X20" s="1262" t="s">
        <v>51</v>
      </c>
      <c r="Y20" s="1264" t="s">
        <v>167</v>
      </c>
      <c r="Z20" s="16">
        <v>87.96</v>
      </c>
      <c r="AA20" s="1550"/>
      <c r="AB20" s="1598"/>
      <c r="AC20" s="1598"/>
    </row>
    <row r="21" spans="2:29" x14ac:dyDescent="0.25">
      <c r="B21" s="1717" t="s">
        <v>30</v>
      </c>
      <c r="C21" s="348">
        <v>1</v>
      </c>
      <c r="D21" s="129">
        <v>0.16111111111111112</v>
      </c>
      <c r="E21" s="222">
        <v>0.16805555555555557</v>
      </c>
      <c r="F21" s="222">
        <v>0.17291666666666669</v>
      </c>
      <c r="G21" s="222">
        <v>0.17500000000000002</v>
      </c>
      <c r="H21" s="222">
        <v>0.17708333333333334</v>
      </c>
      <c r="I21" s="222">
        <v>0.18402777777777779</v>
      </c>
      <c r="J21" s="222">
        <v>0.18958333333333335</v>
      </c>
      <c r="K21" s="222">
        <v>0.19791666666666669</v>
      </c>
      <c r="L21" s="222">
        <v>0.20833333333333334</v>
      </c>
      <c r="M21" s="222">
        <v>0.21666666666666667</v>
      </c>
      <c r="N21" s="222">
        <v>0.22083333333333335</v>
      </c>
      <c r="O21" s="222">
        <v>0.22916666666666669</v>
      </c>
      <c r="P21" s="222">
        <v>0.23611111111111113</v>
      </c>
      <c r="Q21" s="222">
        <v>0.2416666666666667</v>
      </c>
      <c r="R21" s="222">
        <v>0.24652777777777782</v>
      </c>
      <c r="S21" s="222">
        <v>0.25208333333333333</v>
      </c>
      <c r="T21" s="222">
        <v>0.25902777777777775</v>
      </c>
      <c r="U21" s="222">
        <v>0.26597222222222217</v>
      </c>
      <c r="V21" s="222">
        <v>0.26805555555555549</v>
      </c>
      <c r="W21" s="222">
        <v>0.27013888888888882</v>
      </c>
      <c r="X21" s="222">
        <v>0.27430555555555547</v>
      </c>
      <c r="Y21" s="46">
        <v>0.27916666666666656</v>
      </c>
      <c r="Z21" s="832">
        <f>+Z20</f>
        <v>87.96</v>
      </c>
      <c r="AA21" s="124">
        <f>+Y21-D21</f>
        <v>0.11805555555555544</v>
      </c>
      <c r="AB21" s="420">
        <v>21.478527607362011</v>
      </c>
      <c r="AC21" s="148"/>
    </row>
    <row r="22" spans="2:29" x14ac:dyDescent="0.25">
      <c r="B22" s="1718"/>
      <c r="C22" s="343">
        <v>2</v>
      </c>
      <c r="D22" s="133">
        <v>0.24861111111111114</v>
      </c>
      <c r="E22" s="130">
        <v>0.25694444444444448</v>
      </c>
      <c r="F22" s="130">
        <v>0.26319444444444445</v>
      </c>
      <c r="G22" s="130">
        <v>0.26527777777777778</v>
      </c>
      <c r="H22" s="130">
        <v>0.2673611111111111</v>
      </c>
      <c r="I22" s="130">
        <v>0.27569444444444446</v>
      </c>
      <c r="J22" s="130">
        <v>0.28125</v>
      </c>
      <c r="K22" s="130">
        <v>0.29097222222222224</v>
      </c>
      <c r="L22" s="130">
        <v>0.30347222222222225</v>
      </c>
      <c r="M22" s="130">
        <v>0.3131944444444445</v>
      </c>
      <c r="N22" s="130">
        <v>0.31805555555555559</v>
      </c>
      <c r="O22" s="130">
        <v>0.32638888888888895</v>
      </c>
      <c r="P22" s="1051">
        <v>0.33333333333333337</v>
      </c>
      <c r="Q22" s="130">
        <v>0.33958333333333335</v>
      </c>
      <c r="R22" s="130">
        <v>0.34444444444444444</v>
      </c>
      <c r="S22" s="130">
        <v>0.35</v>
      </c>
      <c r="T22" s="130">
        <v>0.35833333333333334</v>
      </c>
      <c r="U22" s="130">
        <v>0.3666666666666667</v>
      </c>
      <c r="V22" s="130">
        <v>0.36875000000000002</v>
      </c>
      <c r="W22" s="130">
        <v>0.37083333333333335</v>
      </c>
      <c r="X22" s="130">
        <v>0.37708333333333333</v>
      </c>
      <c r="Y22" s="50">
        <v>0.38194444444444442</v>
      </c>
      <c r="Z22" s="833">
        <f t="shared" ref="Z22:Z27" si="1">+Z21</f>
        <v>87.96</v>
      </c>
      <c r="AA22" s="127">
        <f t="shared" ref="AA22:AA28" si="2">+Y22-D22</f>
        <v>0.13333333333333328</v>
      </c>
      <c r="AB22" s="421">
        <v>21.478527607362018</v>
      </c>
      <c r="AC22" s="116">
        <f>+D22-D21</f>
        <v>8.7500000000000022E-2</v>
      </c>
    </row>
    <row r="23" spans="2:29" x14ac:dyDescent="0.25">
      <c r="B23" s="1718"/>
      <c r="C23" s="343">
        <v>3</v>
      </c>
      <c r="D23" s="133">
        <v>0.34583333333333333</v>
      </c>
      <c r="E23" s="130">
        <v>0.35416666666666669</v>
      </c>
      <c r="F23" s="130">
        <v>0.36041666666666666</v>
      </c>
      <c r="G23" s="130">
        <v>0.36249999999999999</v>
      </c>
      <c r="H23" s="130">
        <v>0.36458333333333331</v>
      </c>
      <c r="I23" s="130">
        <v>0.37291666666666667</v>
      </c>
      <c r="J23" s="130">
        <v>0.37847222222222221</v>
      </c>
      <c r="K23" s="130">
        <v>0.38819444444444445</v>
      </c>
      <c r="L23" s="130">
        <v>0.40069444444444446</v>
      </c>
      <c r="M23" s="130">
        <v>0.41041666666666671</v>
      </c>
      <c r="N23" s="130">
        <v>0.4152777777777778</v>
      </c>
      <c r="O23" s="130">
        <v>0.42361111111111116</v>
      </c>
      <c r="P23" s="1051">
        <v>0.43055555555555558</v>
      </c>
      <c r="Q23" s="130">
        <v>0.43680555555555556</v>
      </c>
      <c r="R23" s="130">
        <v>0.44166666666666665</v>
      </c>
      <c r="S23" s="130">
        <v>0.44722222222222219</v>
      </c>
      <c r="T23" s="130">
        <v>0.45555555555555555</v>
      </c>
      <c r="U23" s="130">
        <v>0.46388888888888891</v>
      </c>
      <c r="V23" s="130">
        <v>0.46597222222222223</v>
      </c>
      <c r="W23" s="130">
        <v>0.46805555555555556</v>
      </c>
      <c r="X23" s="130">
        <v>0.47430555555555554</v>
      </c>
      <c r="Y23" s="50">
        <v>0.47916666666666663</v>
      </c>
      <c r="Z23" s="833">
        <f t="shared" si="1"/>
        <v>87.96</v>
      </c>
      <c r="AA23" s="127">
        <f t="shared" si="2"/>
        <v>0.1333333333333333</v>
      </c>
      <c r="AB23" s="421">
        <v>21.478527607362018</v>
      </c>
      <c r="AC23" s="116">
        <f t="shared" ref="AC23:AC28" si="3">+D23-D22</f>
        <v>9.7222222222222182E-2</v>
      </c>
    </row>
    <row r="24" spans="2:29" x14ac:dyDescent="0.25">
      <c r="B24" s="1718"/>
      <c r="C24" s="343">
        <v>4</v>
      </c>
      <c r="D24" s="133">
        <v>0.44305555555555548</v>
      </c>
      <c r="E24" s="130">
        <v>0.45138888888888884</v>
      </c>
      <c r="F24" s="130">
        <v>0.45763888888888882</v>
      </c>
      <c r="G24" s="130">
        <v>0.45972222222222214</v>
      </c>
      <c r="H24" s="130">
        <v>0.46180555555555547</v>
      </c>
      <c r="I24" s="130">
        <v>0.47013888888888883</v>
      </c>
      <c r="J24" s="130">
        <v>0.47569444444444436</v>
      </c>
      <c r="K24" s="130">
        <v>0.48541666666666661</v>
      </c>
      <c r="L24" s="130">
        <v>0.49791666666666662</v>
      </c>
      <c r="M24" s="130">
        <v>0.50763888888888886</v>
      </c>
      <c r="N24" s="130">
        <v>0.51249999999999996</v>
      </c>
      <c r="O24" s="130">
        <v>0.52083333333333337</v>
      </c>
      <c r="P24" s="1051">
        <v>0.52777777777777779</v>
      </c>
      <c r="Q24" s="130">
        <v>0.53402777777777777</v>
      </c>
      <c r="R24" s="130">
        <v>0.53888888888888886</v>
      </c>
      <c r="S24" s="130">
        <v>0.5444444444444444</v>
      </c>
      <c r="T24" s="130">
        <v>0.5527777777777777</v>
      </c>
      <c r="U24" s="130">
        <v>0.56111111111111101</v>
      </c>
      <c r="V24" s="130">
        <v>0.56319444444444433</v>
      </c>
      <c r="W24" s="130">
        <v>0.56527777777777766</v>
      </c>
      <c r="X24" s="130">
        <v>0.57152777777777763</v>
      </c>
      <c r="Y24" s="50">
        <v>0.57638888888888873</v>
      </c>
      <c r="Z24" s="833">
        <f t="shared" si="1"/>
        <v>87.96</v>
      </c>
      <c r="AA24" s="127">
        <f t="shared" si="2"/>
        <v>0.13333333333333325</v>
      </c>
      <c r="AB24" s="421">
        <v>21.478527607362018</v>
      </c>
      <c r="AC24" s="116">
        <f t="shared" si="3"/>
        <v>9.7222222222222154E-2</v>
      </c>
    </row>
    <row r="25" spans="2:29" x14ac:dyDescent="0.25">
      <c r="B25" s="1718"/>
      <c r="C25" s="343">
        <v>5</v>
      </c>
      <c r="D25" s="133">
        <v>0.54027777777777797</v>
      </c>
      <c r="E25" s="130">
        <v>0.54861111111111127</v>
      </c>
      <c r="F25" s="130">
        <v>0.55486111111111125</v>
      </c>
      <c r="G25" s="130">
        <v>0.55694444444444458</v>
      </c>
      <c r="H25" s="130">
        <v>0.5590277777777779</v>
      </c>
      <c r="I25" s="130">
        <v>0.5673611111111112</v>
      </c>
      <c r="J25" s="130">
        <v>0.57291666666666674</v>
      </c>
      <c r="K25" s="130">
        <v>0.58263888888888893</v>
      </c>
      <c r="L25" s="130">
        <v>0.59513888888888888</v>
      </c>
      <c r="M25" s="130">
        <v>0.60486111111111118</v>
      </c>
      <c r="N25" s="130">
        <v>0.60972222222222228</v>
      </c>
      <c r="O25" s="130">
        <v>0.61805555555555558</v>
      </c>
      <c r="P25" s="1051">
        <v>0.625</v>
      </c>
      <c r="Q25" s="130">
        <v>0.63124999999999998</v>
      </c>
      <c r="R25" s="130">
        <v>0.63611111111111107</v>
      </c>
      <c r="S25" s="130">
        <v>0.64166666666666661</v>
      </c>
      <c r="T25" s="130">
        <v>0.64999999999999991</v>
      </c>
      <c r="U25" s="130">
        <v>0.65833333333333321</v>
      </c>
      <c r="V25" s="130">
        <v>0.66041666666666654</v>
      </c>
      <c r="W25" s="130">
        <v>0.66249999999999987</v>
      </c>
      <c r="X25" s="130">
        <v>0.66874999999999984</v>
      </c>
      <c r="Y25" s="50">
        <v>0.67361111111111094</v>
      </c>
      <c r="Z25" s="833">
        <f t="shared" si="1"/>
        <v>87.96</v>
      </c>
      <c r="AA25" s="127">
        <f t="shared" si="2"/>
        <v>0.13333333333333297</v>
      </c>
      <c r="AB25" s="421">
        <v>21.478527607362018</v>
      </c>
      <c r="AC25" s="116">
        <f t="shared" si="3"/>
        <v>9.7222222222222487E-2</v>
      </c>
    </row>
    <row r="26" spans="2:29" x14ac:dyDescent="0.25">
      <c r="B26" s="1718"/>
      <c r="C26" s="343">
        <v>6</v>
      </c>
      <c r="D26" s="133">
        <v>0.63750000000000007</v>
      </c>
      <c r="E26" s="130">
        <v>0.64583333333333337</v>
      </c>
      <c r="F26" s="130">
        <v>0.65208333333333335</v>
      </c>
      <c r="G26" s="130">
        <v>0.65416666666666667</v>
      </c>
      <c r="H26" s="130">
        <v>0.65625</v>
      </c>
      <c r="I26" s="130">
        <v>0.6645833333333333</v>
      </c>
      <c r="J26" s="130">
        <v>0.67013888888888884</v>
      </c>
      <c r="K26" s="130">
        <v>0.67986111111111103</v>
      </c>
      <c r="L26" s="130">
        <v>0.69236111111111098</v>
      </c>
      <c r="M26" s="130">
        <v>0.70208333333333328</v>
      </c>
      <c r="N26" s="130">
        <v>0.70694444444444438</v>
      </c>
      <c r="O26" s="130">
        <v>0.71527777777777779</v>
      </c>
      <c r="P26" s="1051">
        <v>0.72222222222222221</v>
      </c>
      <c r="Q26" s="130">
        <v>0.72847222222222219</v>
      </c>
      <c r="R26" s="130">
        <v>0.73333333333333328</v>
      </c>
      <c r="S26" s="130">
        <v>0.73888888888888882</v>
      </c>
      <c r="T26" s="130">
        <v>0.74722222222222212</v>
      </c>
      <c r="U26" s="130">
        <v>0.75555555555555542</v>
      </c>
      <c r="V26" s="130">
        <v>0.75763888888888875</v>
      </c>
      <c r="W26" s="130">
        <v>0.75972222222222208</v>
      </c>
      <c r="X26" s="130">
        <v>0.76597222222222205</v>
      </c>
      <c r="Y26" s="50">
        <v>0.77083333333333315</v>
      </c>
      <c r="Z26" s="833">
        <f t="shared" si="1"/>
        <v>87.96</v>
      </c>
      <c r="AA26" s="127">
        <f t="shared" si="2"/>
        <v>0.13333333333333308</v>
      </c>
      <c r="AB26" s="421">
        <v>21.478527607362018</v>
      </c>
      <c r="AC26" s="116">
        <f t="shared" si="3"/>
        <v>9.7222222222222099E-2</v>
      </c>
    </row>
    <row r="27" spans="2:29" x14ac:dyDescent="0.25">
      <c r="B27" s="1718"/>
      <c r="C27" s="343">
        <v>7</v>
      </c>
      <c r="D27" s="133">
        <v>0.73472222222222239</v>
      </c>
      <c r="E27" s="130">
        <v>0.74305555555555569</v>
      </c>
      <c r="F27" s="130">
        <v>0.74930555555555567</v>
      </c>
      <c r="G27" s="130">
        <v>0.75138888888888899</v>
      </c>
      <c r="H27" s="130">
        <v>0.75347222222222232</v>
      </c>
      <c r="I27" s="130">
        <v>0.76180555555555562</v>
      </c>
      <c r="J27" s="130">
        <v>0.76736111111111116</v>
      </c>
      <c r="K27" s="130">
        <v>0.77708333333333335</v>
      </c>
      <c r="L27" s="130">
        <v>0.7895833333333333</v>
      </c>
      <c r="M27" s="130">
        <v>0.7993055555555556</v>
      </c>
      <c r="N27" s="130">
        <v>0.8041666666666667</v>
      </c>
      <c r="O27" s="130">
        <v>0.8125</v>
      </c>
      <c r="P27" s="1051">
        <v>0.81944444444444442</v>
      </c>
      <c r="Q27" s="130">
        <v>0.8256944444444444</v>
      </c>
      <c r="R27" s="130">
        <v>0.83055555555555549</v>
      </c>
      <c r="S27" s="130">
        <v>0.83611111111111103</v>
      </c>
      <c r="T27" s="130">
        <v>0.84444444444444433</v>
      </c>
      <c r="U27" s="130">
        <v>0.85277777777777763</v>
      </c>
      <c r="V27" s="130">
        <v>0.85486111111111096</v>
      </c>
      <c r="W27" s="130">
        <v>0.85694444444444429</v>
      </c>
      <c r="X27" s="130">
        <v>0.86319444444444426</v>
      </c>
      <c r="Y27" s="50">
        <v>0.86805555555555536</v>
      </c>
      <c r="Z27" s="833">
        <f t="shared" si="1"/>
        <v>87.96</v>
      </c>
      <c r="AA27" s="127">
        <f t="shared" si="2"/>
        <v>0.13333333333333297</v>
      </c>
      <c r="AB27" s="421">
        <v>21.478527607362008</v>
      </c>
      <c r="AC27" s="116">
        <f t="shared" si="3"/>
        <v>9.7222222222222321E-2</v>
      </c>
    </row>
    <row r="28" spans="2:29" ht="15.75" thickBot="1" x14ac:dyDescent="0.3">
      <c r="B28" s="1718"/>
      <c r="C28" s="346">
        <v>8</v>
      </c>
      <c r="D28" s="135">
        <v>0.83194444444444449</v>
      </c>
      <c r="E28" s="136">
        <v>0.84027777777777779</v>
      </c>
      <c r="F28" s="136">
        <v>0.84652777777777777</v>
      </c>
      <c r="G28" s="136">
        <v>0.84861111111111109</v>
      </c>
      <c r="H28" s="136">
        <v>0.85069444444444442</v>
      </c>
      <c r="I28" s="136">
        <v>0.85902777777777772</v>
      </c>
      <c r="J28" s="136">
        <v>0.86458333333333326</v>
      </c>
      <c r="K28" s="136">
        <v>0.87430555555555545</v>
      </c>
      <c r="L28" s="136">
        <v>0.8868055555555554</v>
      </c>
      <c r="M28" s="136">
        <v>0.8965277777777777</v>
      </c>
      <c r="N28" s="136">
        <v>0.9013888888888888</v>
      </c>
      <c r="O28" s="136">
        <v>0.90972222222222221</v>
      </c>
      <c r="P28" s="1052">
        <v>0.91666666666666663</v>
      </c>
      <c r="Q28" s="136">
        <v>0.92291666666666661</v>
      </c>
      <c r="R28" s="136">
        <v>0.9277777777777777</v>
      </c>
      <c r="S28" s="136">
        <v>0.93333333333333324</v>
      </c>
      <c r="T28" s="136">
        <v>0.94166666666666654</v>
      </c>
      <c r="U28" s="136">
        <v>0.94999999999999984</v>
      </c>
      <c r="V28" s="136">
        <v>0.95208333333333317</v>
      </c>
      <c r="W28" s="136">
        <v>0.9541666666666665</v>
      </c>
      <c r="X28" s="136">
        <v>0.96041666666666647</v>
      </c>
      <c r="Y28" s="70">
        <v>0.96527777777777757</v>
      </c>
      <c r="Z28" s="834">
        <f>+Z26</f>
        <v>87.96</v>
      </c>
      <c r="AA28" s="1130">
        <f t="shared" si="2"/>
        <v>0.13333333333333308</v>
      </c>
      <c r="AB28" s="1185">
        <v>22.478527607362</v>
      </c>
      <c r="AC28" s="118">
        <f t="shared" si="3"/>
        <v>9.7222222222222099E-2</v>
      </c>
    </row>
    <row r="29" spans="2:29" ht="15.75" thickBot="1" x14ac:dyDescent="0.3">
      <c r="B29" s="1719"/>
      <c r="C29" s="537">
        <v>9</v>
      </c>
      <c r="D29" s="791">
        <v>0.87430555555555556</v>
      </c>
      <c r="E29" s="138">
        <v>0.88124999999999998</v>
      </c>
      <c r="F29" s="138">
        <v>0.88611111111111107</v>
      </c>
      <c r="G29" s="138">
        <v>0.8881944444444444</v>
      </c>
      <c r="H29" s="138">
        <v>0.89027777777777772</v>
      </c>
      <c r="I29" s="138">
        <v>0.89722222222222214</v>
      </c>
      <c r="J29" s="138">
        <v>0.90277777777777768</v>
      </c>
      <c r="K29" s="138">
        <v>0.91111111111111098</v>
      </c>
      <c r="L29" s="138">
        <v>0.92152777777777761</v>
      </c>
      <c r="M29" s="138">
        <v>0.92986111111111092</v>
      </c>
      <c r="N29" s="138">
        <v>0.93402777777777757</v>
      </c>
      <c r="O29" s="138">
        <v>0.94236111111111087</v>
      </c>
      <c r="P29" s="138">
        <v>0.94930555555555529</v>
      </c>
      <c r="Q29" s="138">
        <v>0.95486111111111083</v>
      </c>
      <c r="R29" s="138">
        <v>0.95972222222222192</v>
      </c>
      <c r="S29" s="138">
        <v>0.96527777777777746</v>
      </c>
      <c r="T29" s="138">
        <v>0.97222222222222188</v>
      </c>
      <c r="U29" s="138">
        <v>0.9791666666666663</v>
      </c>
      <c r="V29" s="138">
        <v>0.98124999999999962</v>
      </c>
      <c r="W29" s="138">
        <v>0.98333333333333295</v>
      </c>
      <c r="X29" s="138">
        <v>0.9874999999999996</v>
      </c>
      <c r="Y29" s="315">
        <v>0.99236111111111069</v>
      </c>
      <c r="Z29" s="1186">
        <f>+Z27</f>
        <v>87.96</v>
      </c>
      <c r="AA29" s="760">
        <f>+Y29-D29</f>
        <v>0.11805555555555514</v>
      </c>
      <c r="AB29" s="1187">
        <v>22.478527607362</v>
      </c>
      <c r="AC29" s="141">
        <f>+D29-D28</f>
        <v>4.2361111111111072E-2</v>
      </c>
    </row>
    <row r="30" spans="2:29" x14ac:dyDescent="0.25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9" x14ac:dyDescent="0.25"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3" spans="3:11" x14ac:dyDescent="0.25">
      <c r="C33" s="21" t="s">
        <v>31</v>
      </c>
      <c r="D33" s="21"/>
      <c r="E33" s="22"/>
      <c r="F33" s="22"/>
      <c r="G33" s="23"/>
      <c r="H33" s="23"/>
      <c r="I33" s="24">
        <v>9</v>
      </c>
      <c r="J33" s="22"/>
    </row>
    <row r="34" spans="3:11" x14ac:dyDescent="0.25">
      <c r="C34" s="21" t="s">
        <v>32</v>
      </c>
      <c r="D34" s="21"/>
      <c r="E34" s="22"/>
      <c r="F34" s="22"/>
      <c r="G34" s="23"/>
      <c r="H34" s="23"/>
      <c r="I34" s="24">
        <v>0</v>
      </c>
      <c r="J34" s="22"/>
    </row>
    <row r="35" spans="3:11" x14ac:dyDescent="0.25">
      <c r="C35" s="21" t="s">
        <v>33</v>
      </c>
      <c r="D35" s="21"/>
      <c r="E35" s="22"/>
      <c r="F35" s="22"/>
      <c r="G35" s="23"/>
      <c r="H35" s="23"/>
      <c r="I35" s="24">
        <v>9</v>
      </c>
      <c r="J35" s="22"/>
    </row>
    <row r="36" spans="3:11" x14ac:dyDescent="0.25">
      <c r="C36" s="21" t="s">
        <v>34</v>
      </c>
      <c r="D36" s="21"/>
      <c r="E36" s="22"/>
      <c r="F36" s="22"/>
      <c r="G36" s="23"/>
      <c r="H36" s="23"/>
      <c r="I36" s="25">
        <f>+Z20</f>
        <v>87.96</v>
      </c>
      <c r="K36" s="22" t="s">
        <v>35</v>
      </c>
    </row>
    <row r="37" spans="3:11" x14ac:dyDescent="0.25">
      <c r="C37" s="26" t="s">
        <v>36</v>
      </c>
      <c r="D37" s="26"/>
      <c r="E37" s="27"/>
      <c r="F37" s="7"/>
      <c r="G37" s="7"/>
      <c r="H37" s="7"/>
      <c r="I37" s="25">
        <v>0</v>
      </c>
      <c r="K37" s="22" t="s">
        <v>35</v>
      </c>
    </row>
  </sheetData>
  <mergeCells count="9">
    <mergeCell ref="B21:B29"/>
    <mergeCell ref="B14:AC14"/>
    <mergeCell ref="E17:X17"/>
    <mergeCell ref="Z17:Z19"/>
    <mergeCell ref="AA17:AA20"/>
    <mergeCell ref="AB17:AB20"/>
    <mergeCell ref="AC17:AC20"/>
    <mergeCell ref="B18:C19"/>
    <mergeCell ref="B20:C20"/>
  </mergeCells>
  <pageMargins left="0.7" right="0.7" top="0.75" bottom="0.75" header="0.3" footer="0.3"/>
  <pageSetup paperSize="9" scale="48" fitToHeight="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3:AC36"/>
  <sheetViews>
    <sheetView view="pageBreakPreview" topLeftCell="A9" zoomScale="70" zoomScaleNormal="70" zoomScaleSheetLayoutView="70" workbookViewId="0">
      <selection activeCell="L25" sqref="L25"/>
    </sheetView>
  </sheetViews>
  <sheetFormatPr baseColWidth="10" defaultRowHeight="15" x14ac:dyDescent="0.25"/>
  <cols>
    <col min="4" max="25" width="8.7109375" customWidth="1"/>
  </cols>
  <sheetData>
    <row r="3" spans="2:29" x14ac:dyDescent="0.25">
      <c r="B3" s="149" t="s">
        <v>0</v>
      </c>
      <c r="C3" s="150"/>
      <c r="D3" s="151"/>
      <c r="E3" s="151"/>
      <c r="F3" s="149" t="s">
        <v>1</v>
      </c>
    </row>
    <row r="4" spans="2:29" x14ac:dyDescent="0.25">
      <c r="B4" s="152"/>
      <c r="C4" s="150"/>
      <c r="D4" s="151"/>
      <c r="E4" s="151"/>
      <c r="F4" s="149"/>
    </row>
    <row r="5" spans="2:29" x14ac:dyDescent="0.25">
      <c r="B5" s="154" t="s">
        <v>2</v>
      </c>
      <c r="C5" s="150"/>
      <c r="D5" s="151"/>
      <c r="E5" s="151"/>
      <c r="F5" s="149">
        <v>200</v>
      </c>
    </row>
    <row r="6" spans="2:29" x14ac:dyDescent="0.25">
      <c r="B6" s="150"/>
      <c r="C6" s="150"/>
      <c r="D6" s="151"/>
      <c r="E6" s="151"/>
      <c r="F6" s="149"/>
    </row>
    <row r="7" spans="2:29" x14ac:dyDescent="0.25">
      <c r="B7" s="150" t="s">
        <v>3</v>
      </c>
      <c r="C7" s="150"/>
      <c r="D7" s="151"/>
      <c r="E7" s="151"/>
      <c r="F7" s="149" t="s">
        <v>403</v>
      </c>
    </row>
    <row r="8" spans="2:29" x14ac:dyDescent="0.25">
      <c r="B8" s="150" t="s">
        <v>4</v>
      </c>
      <c r="C8" s="150"/>
      <c r="D8" s="151"/>
      <c r="E8" s="151"/>
      <c r="F8" s="149" t="s">
        <v>40</v>
      </c>
    </row>
    <row r="9" spans="2:29" x14ac:dyDescent="0.25">
      <c r="B9" s="150" t="s">
        <v>6</v>
      </c>
      <c r="C9" s="155"/>
      <c r="D9" s="156"/>
      <c r="E9" s="151"/>
      <c r="F9" s="149">
        <v>260</v>
      </c>
    </row>
    <row r="10" spans="2:29" x14ac:dyDescent="0.25">
      <c r="B10" s="150" t="s">
        <v>7</v>
      </c>
      <c r="C10" s="150"/>
      <c r="D10" s="151"/>
      <c r="E10" s="151"/>
      <c r="F10" s="9" t="s">
        <v>394</v>
      </c>
    </row>
    <row r="11" spans="2:29" x14ac:dyDescent="0.25">
      <c r="B11" s="150" t="s">
        <v>9</v>
      </c>
      <c r="C11" s="150"/>
      <c r="D11" s="151"/>
      <c r="E11" s="151"/>
      <c r="F11" s="149">
        <v>260</v>
      </c>
    </row>
    <row r="12" spans="2:29" x14ac:dyDescent="0.25">
      <c r="B12" s="150" t="s">
        <v>10</v>
      </c>
      <c r="C12" s="155"/>
      <c r="D12" s="156"/>
      <c r="E12" s="156"/>
      <c r="F12" s="149" t="s">
        <v>11</v>
      </c>
    </row>
    <row r="13" spans="2:29" ht="15.75" thickBot="1" x14ac:dyDescent="0.3"/>
    <row r="14" spans="2:29" ht="77.25" customHeight="1" thickBot="1" x14ac:dyDescent="0.3">
      <c r="B14" s="1536" t="s">
        <v>393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8"/>
    </row>
    <row r="15" spans="2:29" s="12" customFormat="1" x14ac:dyDescent="0.25">
      <c r="B15" s="225"/>
      <c r="C15" s="226">
        <v>4.5138888888888888E-2</v>
      </c>
      <c r="D15" s="226">
        <v>4.8611111111111112E-2</v>
      </c>
      <c r="E15" s="200">
        <v>5.5555555555555558E-3</v>
      </c>
      <c r="F15" s="200">
        <v>4.8611111111111112E-3</v>
      </c>
      <c r="G15" s="200">
        <v>9.7222222222222224E-3</v>
      </c>
      <c r="H15" s="200">
        <v>1.2499999999999999E-2</v>
      </c>
      <c r="I15" s="200">
        <v>9.7222222222222224E-3</v>
      </c>
      <c r="J15" s="200">
        <v>4.8611111111111112E-3</v>
      </c>
      <c r="K15" s="200">
        <v>8.3333333333333332E-3</v>
      </c>
      <c r="L15" s="200">
        <v>6.9444444444444441E-3</v>
      </c>
      <c r="M15" s="200">
        <v>6.2499999999999995E-3</v>
      </c>
      <c r="N15" s="200">
        <v>4.8611111111111112E-3</v>
      </c>
      <c r="O15" s="200">
        <v>5.5555555555555558E-3</v>
      </c>
      <c r="P15" s="200">
        <v>8.3333333333333332E-3</v>
      </c>
      <c r="Q15" s="200">
        <v>5.5555555555555558E-3</v>
      </c>
      <c r="R15" s="13">
        <f>SUM(E15:Q15)</f>
        <v>9.3055555555555544E-2</v>
      </c>
    </row>
    <row r="16" spans="2:29" s="12" customFormat="1" ht="15.75" thickBot="1" x14ac:dyDescent="0.3">
      <c r="B16" s="275"/>
      <c r="C16" s="275"/>
      <c r="D16" s="276"/>
      <c r="E16" s="200">
        <v>5.5555555555555636E-3</v>
      </c>
      <c r="F16" s="200">
        <v>3.4722222222222099E-3</v>
      </c>
      <c r="G16" s="200">
        <v>8.3333333333333315E-3</v>
      </c>
      <c r="H16" s="200">
        <v>1.0416666666666666E-2</v>
      </c>
      <c r="I16" s="200">
        <v>8.3333333333333332E-3</v>
      </c>
      <c r="J16" s="200">
        <v>4.1666666666666666E-3</v>
      </c>
      <c r="K16" s="200">
        <v>8.3333333333333332E-3</v>
      </c>
      <c r="L16" s="200">
        <v>6.9444444444444441E-3</v>
      </c>
      <c r="M16" s="200">
        <v>5.5555555555555558E-3</v>
      </c>
      <c r="N16" s="200">
        <v>4.8611111111111112E-3</v>
      </c>
      <c r="O16" s="200">
        <v>5.5555555555555558E-3</v>
      </c>
      <c r="P16" s="200">
        <v>6.9444444444444198E-3</v>
      </c>
      <c r="Q16" s="200">
        <v>5.5555555555555358E-3</v>
      </c>
      <c r="R16" s="13">
        <f>SUM(E16:Q16)</f>
        <v>8.4027777777777715E-2</v>
      </c>
    </row>
    <row r="17" spans="2:29" s="3" customFormat="1" ht="15" customHeight="1" thickBot="1" x14ac:dyDescent="0.3">
      <c r="D17" s="1008" t="s">
        <v>12</v>
      </c>
      <c r="E17" s="1574" t="s">
        <v>13</v>
      </c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6"/>
      <c r="Y17" s="1008" t="s">
        <v>242</v>
      </c>
      <c r="Z17" s="1513" t="s">
        <v>24</v>
      </c>
      <c r="AA17" s="1517" t="s">
        <v>25</v>
      </c>
      <c r="AB17" s="1513" t="s">
        <v>26</v>
      </c>
      <c r="AC17" s="1513" t="s">
        <v>49</v>
      </c>
    </row>
    <row r="18" spans="2:29" s="1" customFormat="1" ht="23.25" customHeight="1" x14ac:dyDescent="0.25">
      <c r="B18" s="1580" t="s">
        <v>29</v>
      </c>
      <c r="C18" s="1666"/>
      <c r="D18" s="385">
        <v>0</v>
      </c>
      <c r="E18" s="385">
        <v>1</v>
      </c>
      <c r="F18" s="385">
        <v>2</v>
      </c>
      <c r="G18" s="385">
        <v>3</v>
      </c>
      <c r="H18" s="385">
        <v>4</v>
      </c>
      <c r="I18" s="385">
        <v>5</v>
      </c>
      <c r="J18" s="385">
        <v>6</v>
      </c>
      <c r="K18" s="385">
        <v>7</v>
      </c>
      <c r="L18" s="385">
        <v>8</v>
      </c>
      <c r="M18" s="385">
        <v>9</v>
      </c>
      <c r="N18" s="385">
        <v>10</v>
      </c>
      <c r="O18" s="385">
        <v>11</v>
      </c>
      <c r="P18" s="385">
        <v>12</v>
      </c>
      <c r="Q18" s="385">
        <v>13</v>
      </c>
      <c r="R18" s="385">
        <v>14</v>
      </c>
      <c r="S18" s="385">
        <v>15</v>
      </c>
      <c r="T18" s="385">
        <v>16</v>
      </c>
      <c r="U18" s="385">
        <v>17</v>
      </c>
      <c r="V18" s="385">
        <v>18</v>
      </c>
      <c r="W18" s="385">
        <v>19</v>
      </c>
      <c r="X18" s="385">
        <v>20</v>
      </c>
      <c r="Y18" s="385">
        <v>21</v>
      </c>
      <c r="Z18" s="1514"/>
      <c r="AA18" s="1550"/>
      <c r="AB18" s="1514"/>
      <c r="AC18" s="1514"/>
    </row>
    <row r="19" spans="2:29" s="1" customFormat="1" ht="23.25" customHeight="1" thickBot="1" x14ac:dyDescent="0.3">
      <c r="B19" s="1669"/>
      <c r="C19" s="1671"/>
      <c r="D19" s="163">
        <f>+D18</f>
        <v>0</v>
      </c>
      <c r="E19" s="163">
        <f t="shared" ref="E19:Y19" si="0">+E18</f>
        <v>1</v>
      </c>
      <c r="F19" s="163">
        <f t="shared" si="0"/>
        <v>2</v>
      </c>
      <c r="G19" s="163">
        <f t="shared" si="0"/>
        <v>3</v>
      </c>
      <c r="H19" s="163">
        <f t="shared" si="0"/>
        <v>4</v>
      </c>
      <c r="I19" s="163">
        <f t="shared" si="0"/>
        <v>5</v>
      </c>
      <c r="J19" s="163">
        <f t="shared" si="0"/>
        <v>6</v>
      </c>
      <c r="K19" s="163">
        <f t="shared" si="0"/>
        <v>7</v>
      </c>
      <c r="L19" s="163">
        <f t="shared" si="0"/>
        <v>8</v>
      </c>
      <c r="M19" s="163">
        <f t="shared" si="0"/>
        <v>9</v>
      </c>
      <c r="N19" s="163">
        <f t="shared" si="0"/>
        <v>10</v>
      </c>
      <c r="O19" s="163">
        <f t="shared" si="0"/>
        <v>11</v>
      </c>
      <c r="P19" s="163">
        <f t="shared" si="0"/>
        <v>12</v>
      </c>
      <c r="Q19" s="163">
        <f t="shared" si="0"/>
        <v>13</v>
      </c>
      <c r="R19" s="163">
        <f t="shared" si="0"/>
        <v>14</v>
      </c>
      <c r="S19" s="163">
        <f t="shared" si="0"/>
        <v>15</v>
      </c>
      <c r="T19" s="163">
        <f t="shared" si="0"/>
        <v>16</v>
      </c>
      <c r="U19" s="163">
        <f t="shared" si="0"/>
        <v>17</v>
      </c>
      <c r="V19" s="163">
        <f t="shared" si="0"/>
        <v>18</v>
      </c>
      <c r="W19" s="163">
        <f t="shared" si="0"/>
        <v>19</v>
      </c>
      <c r="X19" s="163">
        <f t="shared" si="0"/>
        <v>20</v>
      </c>
      <c r="Y19" s="163">
        <f t="shared" si="0"/>
        <v>21</v>
      </c>
      <c r="Z19" s="1598"/>
      <c r="AA19" s="1550"/>
      <c r="AB19" s="1514"/>
      <c r="AC19" s="1514"/>
    </row>
    <row r="20" spans="2:29" ht="93.75" customHeight="1" thickBot="1" x14ac:dyDescent="0.3">
      <c r="B20" s="1585" t="s">
        <v>56</v>
      </c>
      <c r="C20" s="1586"/>
      <c r="D20" s="1261" t="s">
        <v>160</v>
      </c>
      <c r="E20" s="1262" t="s">
        <v>386</v>
      </c>
      <c r="F20" s="1263" t="s">
        <v>387</v>
      </c>
      <c r="G20" s="1263" t="s">
        <v>388</v>
      </c>
      <c r="H20" s="1262" t="s">
        <v>409</v>
      </c>
      <c r="I20" s="1263" t="s">
        <v>17</v>
      </c>
      <c r="J20" s="1263" t="s">
        <v>389</v>
      </c>
      <c r="K20" s="1263" t="s">
        <v>138</v>
      </c>
      <c r="L20" s="1263" t="s">
        <v>390</v>
      </c>
      <c r="M20" s="1263" t="s">
        <v>378</v>
      </c>
      <c r="N20" s="1263" t="s">
        <v>391</v>
      </c>
      <c r="O20" s="1263" t="s">
        <v>263</v>
      </c>
      <c r="P20" s="1263" t="s">
        <v>410</v>
      </c>
      <c r="Q20" s="1262" t="s">
        <v>392</v>
      </c>
      <c r="R20" s="1263" t="s">
        <v>138</v>
      </c>
      <c r="S20" s="1262" t="s">
        <v>163</v>
      </c>
      <c r="T20" s="1263" t="s">
        <v>17</v>
      </c>
      <c r="U20" s="1262" t="s">
        <v>409</v>
      </c>
      <c r="V20" s="1263" t="s">
        <v>388</v>
      </c>
      <c r="W20" s="1263" t="s">
        <v>387</v>
      </c>
      <c r="X20" s="1262" t="s">
        <v>51</v>
      </c>
      <c r="Y20" s="1264" t="s">
        <v>167</v>
      </c>
      <c r="Z20" s="16">
        <v>87.96</v>
      </c>
      <c r="AA20" s="1511"/>
      <c r="AB20" s="1598"/>
      <c r="AC20" s="1598"/>
    </row>
    <row r="21" spans="2:29" x14ac:dyDescent="0.25">
      <c r="B21" s="1717" t="s">
        <v>30</v>
      </c>
      <c r="C21" s="348">
        <v>1</v>
      </c>
      <c r="D21" s="129">
        <v>0.16111111111111112</v>
      </c>
      <c r="E21" s="222">
        <v>0.16805555555555557</v>
      </c>
      <c r="F21" s="222">
        <v>0.17291666666666669</v>
      </c>
      <c r="G21" s="222">
        <v>0.17500000000000002</v>
      </c>
      <c r="H21" s="222">
        <v>0.17708333333333334</v>
      </c>
      <c r="I21" s="222">
        <v>0.18402777777777779</v>
      </c>
      <c r="J21" s="222">
        <v>0.18958333333333335</v>
      </c>
      <c r="K21" s="222">
        <v>0.19791666666666669</v>
      </c>
      <c r="L21" s="222">
        <v>0.20833333333333334</v>
      </c>
      <c r="M21" s="222">
        <v>0.21666666666666667</v>
      </c>
      <c r="N21" s="222">
        <v>0.22083333333333335</v>
      </c>
      <c r="O21" s="222">
        <v>0.22916666666666669</v>
      </c>
      <c r="P21" s="222">
        <v>0.23611111111111113</v>
      </c>
      <c r="Q21" s="222">
        <v>0.2416666666666667</v>
      </c>
      <c r="R21" s="222">
        <v>0.24652777777777782</v>
      </c>
      <c r="S21" s="222">
        <v>0.25208333333333333</v>
      </c>
      <c r="T21" s="222">
        <v>0.25902777777777775</v>
      </c>
      <c r="U21" s="222">
        <v>0.26597222222222217</v>
      </c>
      <c r="V21" s="222">
        <v>0.26805555555555549</v>
      </c>
      <c r="W21" s="222">
        <v>0.27013888888888882</v>
      </c>
      <c r="X21" s="222">
        <v>0.27430555555555547</v>
      </c>
      <c r="Y21" s="46">
        <v>0.27916666666666656</v>
      </c>
      <c r="Z21" s="84">
        <f>+Z20</f>
        <v>87.96</v>
      </c>
      <c r="AA21" s="111">
        <f>+X21-F21</f>
        <v>0.10138888888888878</v>
      </c>
      <c r="AB21" s="131">
        <v>21.478527607362011</v>
      </c>
      <c r="AC21" s="148"/>
    </row>
    <row r="22" spans="2:29" x14ac:dyDescent="0.25">
      <c r="B22" s="1718"/>
      <c r="C22" s="343">
        <v>2</v>
      </c>
      <c r="D22" s="133">
        <v>0.24861111111111114</v>
      </c>
      <c r="E22" s="130">
        <v>0.25694444444444448</v>
      </c>
      <c r="F22" s="130">
        <v>0.26319444444444445</v>
      </c>
      <c r="G22" s="130">
        <v>0.26527777777777778</v>
      </c>
      <c r="H22" s="130">
        <v>0.2673611111111111</v>
      </c>
      <c r="I22" s="130">
        <v>0.27569444444444446</v>
      </c>
      <c r="J22" s="130">
        <v>0.28125</v>
      </c>
      <c r="K22" s="130">
        <v>0.29097222222222224</v>
      </c>
      <c r="L22" s="130">
        <v>0.30347222222222225</v>
      </c>
      <c r="M22" s="130">
        <v>0.3131944444444445</v>
      </c>
      <c r="N22" s="130">
        <v>0.31805555555555559</v>
      </c>
      <c r="O22" s="130">
        <v>0.32638888888888895</v>
      </c>
      <c r="P22" s="1051">
        <v>0.33333333333333337</v>
      </c>
      <c r="Q22" s="130">
        <v>0.33958333333333335</v>
      </c>
      <c r="R22" s="130">
        <v>0.34444444444444444</v>
      </c>
      <c r="S22" s="130">
        <v>0.35</v>
      </c>
      <c r="T22" s="130">
        <v>0.35833333333333334</v>
      </c>
      <c r="U22" s="130">
        <v>0.3666666666666667</v>
      </c>
      <c r="V22" s="130">
        <v>0.36875000000000002</v>
      </c>
      <c r="W22" s="130">
        <v>0.37083333333333335</v>
      </c>
      <c r="X22" s="130">
        <v>0.37708333333333333</v>
      </c>
      <c r="Y22" s="50">
        <v>0.38194444444444442</v>
      </c>
      <c r="Z22" s="89">
        <f t="shared" ref="Z22:Z28" si="1">+Z21</f>
        <v>87.96</v>
      </c>
      <c r="AA22" s="115">
        <f>+X22-F22</f>
        <v>0.11388888888888887</v>
      </c>
      <c r="AB22" s="134">
        <v>21.478527607362018</v>
      </c>
      <c r="AC22" s="116">
        <f>+F22-F21</f>
        <v>9.0277777777777762E-2</v>
      </c>
    </row>
    <row r="23" spans="2:29" x14ac:dyDescent="0.25">
      <c r="B23" s="1718"/>
      <c r="C23" s="343">
        <v>3</v>
      </c>
      <c r="D23" s="133">
        <v>0.34583333333333333</v>
      </c>
      <c r="E23" s="130">
        <v>0.35416666666666669</v>
      </c>
      <c r="F23" s="130">
        <v>0.36041666666666666</v>
      </c>
      <c r="G23" s="130">
        <v>0.36249999999999999</v>
      </c>
      <c r="H23" s="130">
        <v>0.36458333333333331</v>
      </c>
      <c r="I23" s="130">
        <v>0.37291666666666667</v>
      </c>
      <c r="J23" s="130">
        <v>0.37847222222222221</v>
      </c>
      <c r="K23" s="130">
        <v>0.38819444444444445</v>
      </c>
      <c r="L23" s="130">
        <v>0.40069444444444446</v>
      </c>
      <c r="M23" s="130">
        <v>0.41041666666666671</v>
      </c>
      <c r="N23" s="130">
        <v>0.4152777777777778</v>
      </c>
      <c r="O23" s="130">
        <v>0.42361111111111116</v>
      </c>
      <c r="P23" s="1051">
        <v>0.43055555555555558</v>
      </c>
      <c r="Q23" s="130">
        <v>0.43680555555555556</v>
      </c>
      <c r="R23" s="130">
        <v>0.44166666666666665</v>
      </c>
      <c r="S23" s="130">
        <v>0.44722222222222219</v>
      </c>
      <c r="T23" s="130">
        <v>0.45555555555555555</v>
      </c>
      <c r="U23" s="130">
        <v>0.46388888888888891</v>
      </c>
      <c r="V23" s="130">
        <v>0.46597222222222223</v>
      </c>
      <c r="W23" s="130">
        <v>0.46805555555555556</v>
      </c>
      <c r="X23" s="130">
        <v>0.47430555555555554</v>
      </c>
      <c r="Y23" s="50">
        <v>0.47916666666666663</v>
      </c>
      <c r="Z23" s="89">
        <f t="shared" si="1"/>
        <v>87.96</v>
      </c>
      <c r="AA23" s="115">
        <f t="shared" ref="AA23:AA28" si="2">+X23-F23</f>
        <v>0.11388888888888887</v>
      </c>
      <c r="AB23" s="134">
        <v>21.478527607362018</v>
      </c>
      <c r="AC23" s="116">
        <f t="shared" ref="AC23:AC28" si="3">+F23-F22</f>
        <v>9.722222222222221E-2</v>
      </c>
    </row>
    <row r="24" spans="2:29" x14ac:dyDescent="0.25">
      <c r="B24" s="1718"/>
      <c r="C24" s="343">
        <v>4</v>
      </c>
      <c r="D24" s="133">
        <v>0.44305555555555548</v>
      </c>
      <c r="E24" s="130">
        <v>0.45138888888888884</v>
      </c>
      <c r="F24" s="130">
        <v>0.45763888888888882</v>
      </c>
      <c r="G24" s="130">
        <v>0.45972222222222214</v>
      </c>
      <c r="H24" s="130">
        <v>0.46180555555555547</v>
      </c>
      <c r="I24" s="130">
        <v>0.47013888888888883</v>
      </c>
      <c r="J24" s="130">
        <v>0.47569444444444436</v>
      </c>
      <c r="K24" s="130">
        <v>0.48541666666666661</v>
      </c>
      <c r="L24" s="130">
        <v>0.49791666666666662</v>
      </c>
      <c r="M24" s="130">
        <v>0.50763888888888886</v>
      </c>
      <c r="N24" s="130">
        <v>0.51249999999999996</v>
      </c>
      <c r="O24" s="130">
        <v>0.52083333333333337</v>
      </c>
      <c r="P24" s="1051">
        <v>0.52777777777777779</v>
      </c>
      <c r="Q24" s="130">
        <v>0.53402777777777777</v>
      </c>
      <c r="R24" s="130">
        <v>0.53888888888888886</v>
      </c>
      <c r="S24" s="130">
        <v>0.5444444444444444</v>
      </c>
      <c r="T24" s="130">
        <v>0.5527777777777777</v>
      </c>
      <c r="U24" s="130">
        <v>0.56111111111111101</v>
      </c>
      <c r="V24" s="130">
        <v>0.56319444444444433</v>
      </c>
      <c r="W24" s="130">
        <v>0.56527777777777766</v>
      </c>
      <c r="X24" s="130">
        <v>0.57152777777777763</v>
      </c>
      <c r="Y24" s="50">
        <v>0.57638888888888873</v>
      </c>
      <c r="Z24" s="89">
        <f t="shared" si="1"/>
        <v>87.96</v>
      </c>
      <c r="AA24" s="115">
        <f t="shared" si="2"/>
        <v>0.11388888888888882</v>
      </c>
      <c r="AB24" s="134">
        <v>21.478527607362018</v>
      </c>
      <c r="AC24" s="116">
        <f t="shared" si="3"/>
        <v>9.7222222222222154E-2</v>
      </c>
    </row>
    <row r="25" spans="2:29" x14ac:dyDescent="0.25">
      <c r="B25" s="1718"/>
      <c r="C25" s="343">
        <v>5</v>
      </c>
      <c r="D25" s="133">
        <v>0.54027777777777797</v>
      </c>
      <c r="E25" s="130">
        <v>0.54861111111111127</v>
      </c>
      <c r="F25" s="130">
        <v>0.55486111111111125</v>
      </c>
      <c r="G25" s="130">
        <v>0.55694444444444458</v>
      </c>
      <c r="H25" s="130">
        <v>0.5590277777777779</v>
      </c>
      <c r="I25" s="130">
        <v>0.5673611111111112</v>
      </c>
      <c r="J25" s="130">
        <v>0.57291666666666674</v>
      </c>
      <c r="K25" s="130">
        <v>0.58263888888888893</v>
      </c>
      <c r="L25" s="130">
        <v>0.59513888888888888</v>
      </c>
      <c r="M25" s="130">
        <v>0.60486111111111118</v>
      </c>
      <c r="N25" s="130">
        <v>0.60972222222222228</v>
      </c>
      <c r="O25" s="130">
        <v>0.61805555555555558</v>
      </c>
      <c r="P25" s="1051">
        <v>0.625</v>
      </c>
      <c r="Q25" s="130">
        <v>0.63124999999999998</v>
      </c>
      <c r="R25" s="130">
        <v>0.63611111111111107</v>
      </c>
      <c r="S25" s="130">
        <v>0.64166666666666661</v>
      </c>
      <c r="T25" s="130">
        <v>0.64999999999999991</v>
      </c>
      <c r="U25" s="130">
        <v>0.65833333333333321</v>
      </c>
      <c r="V25" s="130">
        <v>0.66041666666666654</v>
      </c>
      <c r="W25" s="130">
        <v>0.66249999999999987</v>
      </c>
      <c r="X25" s="130">
        <v>0.66874999999999984</v>
      </c>
      <c r="Y25" s="50">
        <v>0.67361111111111094</v>
      </c>
      <c r="Z25" s="89">
        <f t="shared" si="1"/>
        <v>87.96</v>
      </c>
      <c r="AA25" s="115">
        <f t="shared" si="2"/>
        <v>0.1138888888888886</v>
      </c>
      <c r="AB25" s="134">
        <v>21.478527607362018</v>
      </c>
      <c r="AC25" s="116">
        <f t="shared" si="3"/>
        <v>9.7222222222222432E-2</v>
      </c>
    </row>
    <row r="26" spans="2:29" x14ac:dyDescent="0.25">
      <c r="B26" s="1718"/>
      <c r="C26" s="343">
        <v>6</v>
      </c>
      <c r="D26" s="133">
        <v>0.63750000000000007</v>
      </c>
      <c r="E26" s="130">
        <v>0.64583333333333337</v>
      </c>
      <c r="F26" s="130">
        <v>0.65208333333333335</v>
      </c>
      <c r="G26" s="130">
        <v>0.65416666666666667</v>
      </c>
      <c r="H26" s="130">
        <v>0.65625</v>
      </c>
      <c r="I26" s="130">
        <v>0.6645833333333333</v>
      </c>
      <c r="J26" s="130">
        <v>0.67013888888888884</v>
      </c>
      <c r="K26" s="130">
        <v>0.67986111111111103</v>
      </c>
      <c r="L26" s="130">
        <v>0.69236111111111098</v>
      </c>
      <c r="M26" s="130">
        <v>0.70208333333333328</v>
      </c>
      <c r="N26" s="130">
        <v>0.70694444444444438</v>
      </c>
      <c r="O26" s="130">
        <v>0.71527777777777779</v>
      </c>
      <c r="P26" s="1051">
        <v>0.72222222222222221</v>
      </c>
      <c r="Q26" s="130">
        <v>0.72847222222222219</v>
      </c>
      <c r="R26" s="130">
        <v>0.73333333333333328</v>
      </c>
      <c r="S26" s="130">
        <v>0.73888888888888882</v>
      </c>
      <c r="T26" s="130">
        <v>0.74722222222222212</v>
      </c>
      <c r="U26" s="130">
        <v>0.75555555555555542</v>
      </c>
      <c r="V26" s="130">
        <v>0.75763888888888875</v>
      </c>
      <c r="W26" s="130">
        <v>0.75972222222222208</v>
      </c>
      <c r="X26" s="130">
        <v>0.76597222222222205</v>
      </c>
      <c r="Y26" s="50">
        <v>0.77083333333333315</v>
      </c>
      <c r="Z26" s="89">
        <f t="shared" si="1"/>
        <v>87.96</v>
      </c>
      <c r="AA26" s="115">
        <f t="shared" si="2"/>
        <v>0.11388888888888871</v>
      </c>
      <c r="AB26" s="134">
        <v>21.478527607362018</v>
      </c>
      <c r="AC26" s="116">
        <f t="shared" si="3"/>
        <v>9.7222222222222099E-2</v>
      </c>
    </row>
    <row r="27" spans="2:29" x14ac:dyDescent="0.25">
      <c r="B27" s="1718"/>
      <c r="C27" s="343">
        <v>7</v>
      </c>
      <c r="D27" s="133">
        <v>0.73472222222222239</v>
      </c>
      <c r="E27" s="130">
        <v>0.74305555555555569</v>
      </c>
      <c r="F27" s="130">
        <v>0.74930555555555567</v>
      </c>
      <c r="G27" s="130">
        <v>0.75138888888888899</v>
      </c>
      <c r="H27" s="130">
        <v>0.75347222222222232</v>
      </c>
      <c r="I27" s="130">
        <v>0.76180555555555562</v>
      </c>
      <c r="J27" s="130">
        <v>0.76736111111111116</v>
      </c>
      <c r="K27" s="130">
        <v>0.77708333333333335</v>
      </c>
      <c r="L27" s="130">
        <v>0.7895833333333333</v>
      </c>
      <c r="M27" s="130">
        <v>0.7993055555555556</v>
      </c>
      <c r="N27" s="130">
        <v>0.8041666666666667</v>
      </c>
      <c r="O27" s="130">
        <v>0.8125</v>
      </c>
      <c r="P27" s="1051">
        <v>0.81944444444444442</v>
      </c>
      <c r="Q27" s="130">
        <v>0.8256944444444444</v>
      </c>
      <c r="R27" s="130">
        <v>0.83055555555555549</v>
      </c>
      <c r="S27" s="130">
        <v>0.83611111111111103</v>
      </c>
      <c r="T27" s="130">
        <v>0.84444444444444433</v>
      </c>
      <c r="U27" s="130">
        <v>0.85277777777777763</v>
      </c>
      <c r="V27" s="130">
        <v>0.85486111111111096</v>
      </c>
      <c r="W27" s="130">
        <v>0.85694444444444429</v>
      </c>
      <c r="X27" s="130">
        <v>0.86319444444444426</v>
      </c>
      <c r="Y27" s="50">
        <v>0.86805555555555536</v>
      </c>
      <c r="Z27" s="89">
        <f t="shared" si="1"/>
        <v>87.96</v>
      </c>
      <c r="AA27" s="115">
        <f t="shared" si="2"/>
        <v>0.1138888888888886</v>
      </c>
      <c r="AB27" s="134">
        <v>21.478527607362008</v>
      </c>
      <c r="AC27" s="116">
        <f t="shared" si="3"/>
        <v>9.7222222222222321E-2</v>
      </c>
    </row>
    <row r="28" spans="2:29" ht="15.75" thickBot="1" x14ac:dyDescent="0.3">
      <c r="B28" s="1719"/>
      <c r="C28" s="350">
        <v>8</v>
      </c>
      <c r="D28" s="223">
        <v>0.83194444444444449</v>
      </c>
      <c r="E28" s="224">
        <v>0.84027777777777779</v>
      </c>
      <c r="F28" s="224">
        <v>0.84652777777777777</v>
      </c>
      <c r="G28" s="224">
        <v>0.84861111111111109</v>
      </c>
      <c r="H28" s="224">
        <v>0.85069444444444442</v>
      </c>
      <c r="I28" s="224">
        <v>0.85902777777777772</v>
      </c>
      <c r="J28" s="224">
        <v>0.86458333333333326</v>
      </c>
      <c r="K28" s="224">
        <v>0.87430555555555545</v>
      </c>
      <c r="L28" s="224">
        <v>0.8868055555555554</v>
      </c>
      <c r="M28" s="224">
        <v>0.8965277777777777</v>
      </c>
      <c r="N28" s="224">
        <v>0.9013888888888888</v>
      </c>
      <c r="O28" s="224">
        <v>0.90972222222222221</v>
      </c>
      <c r="P28" s="1061">
        <v>0.91666666666666663</v>
      </c>
      <c r="Q28" s="224">
        <v>0.92291666666666661</v>
      </c>
      <c r="R28" s="224">
        <v>0.9277777777777777</v>
      </c>
      <c r="S28" s="224">
        <v>0.93333333333333324</v>
      </c>
      <c r="T28" s="224">
        <v>0.94166666666666654</v>
      </c>
      <c r="U28" s="224">
        <v>0.94999999999999984</v>
      </c>
      <c r="V28" s="224">
        <v>0.95208333333333317</v>
      </c>
      <c r="W28" s="224">
        <v>0.9541666666666665</v>
      </c>
      <c r="X28" s="224">
        <v>0.96041666666666647</v>
      </c>
      <c r="Y28" s="53">
        <v>0.96527777777777757</v>
      </c>
      <c r="Z28" s="100">
        <f t="shared" si="1"/>
        <v>87.96</v>
      </c>
      <c r="AA28" s="1046">
        <f t="shared" si="2"/>
        <v>0.11388888888888871</v>
      </c>
      <c r="AB28" s="1033">
        <v>22.478527607362</v>
      </c>
      <c r="AC28" s="1034">
        <f t="shared" si="3"/>
        <v>9.7222222222222099E-2</v>
      </c>
    </row>
    <row r="29" spans="2:29" x14ac:dyDescent="0.25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2:29" x14ac:dyDescent="0.25">
      <c r="X30" s="54"/>
    </row>
    <row r="32" spans="2:29" x14ac:dyDescent="0.25">
      <c r="C32" s="21" t="s">
        <v>31</v>
      </c>
      <c r="D32" s="21"/>
      <c r="E32" s="22"/>
      <c r="F32" s="22"/>
      <c r="G32" s="23"/>
      <c r="H32" s="23"/>
      <c r="I32" s="24">
        <v>8</v>
      </c>
      <c r="J32" s="22"/>
    </row>
    <row r="33" spans="3:11" x14ac:dyDescent="0.25">
      <c r="C33" s="21" t="s">
        <v>32</v>
      </c>
      <c r="D33" s="21"/>
      <c r="E33" s="22"/>
      <c r="F33" s="22"/>
      <c r="G33" s="23"/>
      <c r="H33" s="23"/>
      <c r="I33" s="24">
        <v>0</v>
      </c>
      <c r="J33" s="22"/>
    </row>
    <row r="34" spans="3:11" x14ac:dyDescent="0.25">
      <c r="C34" s="21" t="s">
        <v>33</v>
      </c>
      <c r="D34" s="21"/>
      <c r="E34" s="22"/>
      <c r="F34" s="22"/>
      <c r="G34" s="23"/>
      <c r="H34" s="23"/>
      <c r="I34" s="24">
        <f>+I32+I33</f>
        <v>8</v>
      </c>
      <c r="J34" s="22"/>
    </row>
    <row r="35" spans="3:11" x14ac:dyDescent="0.25">
      <c r="C35" s="21" t="s">
        <v>34</v>
      </c>
      <c r="D35" s="21"/>
      <c r="E35" s="22"/>
      <c r="F35" s="22"/>
      <c r="G35" s="23"/>
      <c r="H35" s="23"/>
      <c r="I35" s="25">
        <f>+Z20</f>
        <v>87.96</v>
      </c>
      <c r="K35" s="22" t="s">
        <v>35</v>
      </c>
    </row>
    <row r="36" spans="3:11" x14ac:dyDescent="0.25">
      <c r="C36" s="26" t="s">
        <v>36</v>
      </c>
      <c r="D36" s="26"/>
      <c r="E36" s="27"/>
      <c r="F36" s="7"/>
      <c r="G36" s="7"/>
      <c r="H36" s="7"/>
      <c r="I36" s="25">
        <v>0</v>
      </c>
      <c r="K36" s="22" t="s">
        <v>35</v>
      </c>
    </row>
  </sheetData>
  <mergeCells count="9">
    <mergeCell ref="B21:B28"/>
    <mergeCell ref="B14:AC14"/>
    <mergeCell ref="E17:X17"/>
    <mergeCell ref="Z17:Z19"/>
    <mergeCell ref="AA17:AA20"/>
    <mergeCell ref="AB17:AB20"/>
    <mergeCell ref="AC17:AC20"/>
    <mergeCell ref="B18:C19"/>
    <mergeCell ref="B20:C20"/>
  </mergeCells>
  <pageMargins left="0.7" right="0.7" top="0.75" bottom="0.75" header="0.3" footer="0.3"/>
  <pageSetup paperSize="9" scale="48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3:S42"/>
  <sheetViews>
    <sheetView view="pageBreakPreview" topLeftCell="A13" zoomScale="80" zoomScaleNormal="80" zoomScaleSheetLayoutView="80" workbookViewId="0">
      <selection activeCell="D25" sqref="D25:O28"/>
    </sheetView>
  </sheetViews>
  <sheetFormatPr baseColWidth="10" defaultRowHeight="15" x14ac:dyDescent="0.25"/>
  <sheetData>
    <row r="3" spans="2:19" x14ac:dyDescent="0.25">
      <c r="B3" s="5" t="s">
        <v>0</v>
      </c>
      <c r="C3" s="6"/>
      <c r="D3" s="7"/>
      <c r="E3" s="7"/>
      <c r="F3" s="5" t="s">
        <v>1</v>
      </c>
    </row>
    <row r="4" spans="2:19" x14ac:dyDescent="0.25">
      <c r="B4" s="8"/>
      <c r="C4" s="6"/>
      <c r="D4" s="7"/>
      <c r="E4" s="7"/>
      <c r="F4" s="5"/>
    </row>
    <row r="5" spans="2:19" x14ac:dyDescent="0.25">
      <c r="B5" s="9" t="s">
        <v>2</v>
      </c>
      <c r="C5" s="6"/>
      <c r="D5" s="7"/>
      <c r="E5" s="7"/>
      <c r="F5" s="5">
        <v>200</v>
      </c>
    </row>
    <row r="6" spans="2:19" x14ac:dyDescent="0.25">
      <c r="B6" s="6"/>
      <c r="C6" s="6"/>
      <c r="D6" s="7"/>
      <c r="E6" s="7"/>
      <c r="F6" s="5"/>
    </row>
    <row r="7" spans="2:19" x14ac:dyDescent="0.25">
      <c r="B7" s="6" t="s">
        <v>3</v>
      </c>
      <c r="C7" s="6"/>
      <c r="D7" s="7"/>
      <c r="E7" s="7"/>
      <c r="F7" s="149" t="s">
        <v>403</v>
      </c>
    </row>
    <row r="8" spans="2:19" x14ac:dyDescent="0.25">
      <c r="B8" s="6" t="s">
        <v>4</v>
      </c>
      <c r="C8" s="6"/>
      <c r="D8" s="7"/>
      <c r="E8" s="7"/>
      <c r="F8" s="5" t="s">
        <v>143</v>
      </c>
    </row>
    <row r="9" spans="2:19" x14ac:dyDescent="0.25">
      <c r="B9" s="6" t="s">
        <v>6</v>
      </c>
      <c r="C9" s="10"/>
      <c r="D9" s="11"/>
      <c r="E9" s="7"/>
      <c r="F9" s="5">
        <v>261</v>
      </c>
    </row>
    <row r="10" spans="2:19" x14ac:dyDescent="0.25">
      <c r="B10" s="6" t="s">
        <v>7</v>
      </c>
      <c r="C10" s="6"/>
      <c r="D10" s="7"/>
      <c r="E10" s="7"/>
      <c r="F10" s="9" t="s">
        <v>170</v>
      </c>
    </row>
    <row r="11" spans="2:19" x14ac:dyDescent="0.25">
      <c r="B11" s="6" t="s">
        <v>9</v>
      </c>
      <c r="C11" s="6"/>
      <c r="D11" s="7"/>
      <c r="E11" s="7"/>
      <c r="F11" s="5">
        <v>261</v>
      </c>
    </row>
    <row r="12" spans="2:19" x14ac:dyDescent="0.25">
      <c r="B12" s="6" t="s">
        <v>10</v>
      </c>
      <c r="C12" s="10"/>
      <c r="D12" s="11"/>
      <c r="E12" s="11"/>
      <c r="F12" s="5" t="s">
        <v>11</v>
      </c>
    </row>
    <row r="13" spans="2:19" ht="15.75" thickBot="1" x14ac:dyDescent="0.3"/>
    <row r="14" spans="2:19" ht="15" customHeight="1" x14ac:dyDescent="0.25">
      <c r="B14" s="1580" t="s">
        <v>171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66"/>
    </row>
    <row r="15" spans="2:19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8"/>
    </row>
    <row r="16" spans="2:19" ht="15.75" thickBot="1" x14ac:dyDescent="0.3"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0"/>
      <c r="S16" s="1671"/>
    </row>
    <row r="17" spans="1:19" s="12" customFormat="1" x14ac:dyDescent="0.25">
      <c r="B17" s="225"/>
      <c r="C17" s="226">
        <v>4.5138888888888888E-2</v>
      </c>
      <c r="D17" s="226">
        <v>4.8611111111111112E-2</v>
      </c>
      <c r="E17" s="499">
        <v>4.8611111111111112E-3</v>
      </c>
      <c r="F17" s="499">
        <v>1.0416666666666666E-2</v>
      </c>
      <c r="G17" s="499">
        <v>6.9444444444444441E-3</v>
      </c>
      <c r="H17" s="499">
        <v>4.8611111111111112E-3</v>
      </c>
      <c r="I17" s="499">
        <v>1.0416666666666666E-2</v>
      </c>
      <c r="J17" s="499">
        <v>6.9444444444444441E-3</v>
      </c>
      <c r="K17" s="499">
        <v>1.0416666666666666E-2</v>
      </c>
      <c r="L17" s="499">
        <v>5.5555555555555558E-3</v>
      </c>
      <c r="M17" s="499">
        <v>3.472222222222222E-3</v>
      </c>
      <c r="N17" s="499">
        <v>2.7777777777777779E-3</v>
      </c>
      <c r="O17" s="499">
        <v>1.3888888888888889E-3</v>
      </c>
      <c r="P17" s="13">
        <f>SUM(E17:O17)</f>
        <v>6.805555555555555E-2</v>
      </c>
    </row>
    <row r="18" spans="1:19" s="12" customFormat="1" ht="15.75" thickBot="1" x14ac:dyDescent="0.3">
      <c r="B18" s="500"/>
      <c r="C18" s="500"/>
      <c r="D18" s="500"/>
      <c r="E18" s="499">
        <v>4.8611111111111112E-3</v>
      </c>
      <c r="F18" s="499">
        <v>1.1805555555555555E-2</v>
      </c>
      <c r="G18" s="499">
        <v>6.9444444444444441E-3</v>
      </c>
      <c r="H18" s="499">
        <v>4.8611111111111112E-3</v>
      </c>
      <c r="I18" s="499">
        <v>1.1805555555555555E-2</v>
      </c>
      <c r="J18" s="499">
        <v>8.3333333333333332E-3</v>
      </c>
      <c r="K18" s="499">
        <v>1.2499999999999999E-2</v>
      </c>
      <c r="L18" s="499">
        <v>5.5555555555555558E-3</v>
      </c>
      <c r="M18" s="499">
        <v>3.472222222222222E-3</v>
      </c>
      <c r="N18" s="499">
        <v>2.7777777777777779E-3</v>
      </c>
      <c r="O18" s="499">
        <v>1.3888888888888889E-3</v>
      </c>
      <c r="P18" s="13">
        <f>SUM(E18:O18)</f>
        <v>7.4305555555555541E-2</v>
      </c>
    </row>
    <row r="19" spans="1:19" s="1" customFormat="1" ht="15" customHeight="1" thickBot="1" x14ac:dyDescent="0.3">
      <c r="B19" s="1508" t="s">
        <v>12</v>
      </c>
      <c r="C19" s="1509"/>
      <c r="D19" s="1516"/>
      <c r="E19" s="1508" t="s">
        <v>13</v>
      </c>
      <c r="F19" s="1509"/>
      <c r="G19" s="1509"/>
      <c r="H19" s="1509"/>
      <c r="I19" s="1509"/>
      <c r="J19" s="1509"/>
      <c r="K19" s="1509"/>
      <c r="L19" s="1509"/>
      <c r="M19" s="1509"/>
      <c r="N19" s="1509"/>
      <c r="O19" s="1509"/>
      <c r="P19" s="1513" t="s">
        <v>24</v>
      </c>
      <c r="Q19" s="1517" t="s">
        <v>25</v>
      </c>
      <c r="R19" s="1513" t="s">
        <v>26</v>
      </c>
      <c r="S19" s="1513" t="s">
        <v>49</v>
      </c>
    </row>
    <row r="20" spans="1:19" s="1" customFormat="1" ht="70.5" customHeight="1" thickBot="1" x14ac:dyDescent="0.3">
      <c r="B20" s="1585" t="s">
        <v>56</v>
      </c>
      <c r="C20" s="1586"/>
      <c r="D20" s="56" t="s">
        <v>41</v>
      </c>
      <c r="E20" s="227" t="s">
        <v>172</v>
      </c>
      <c r="F20" s="227" t="s">
        <v>173</v>
      </c>
      <c r="G20" s="227" t="s">
        <v>174</v>
      </c>
      <c r="H20" s="227" t="s">
        <v>175</v>
      </c>
      <c r="I20" s="227" t="s">
        <v>261</v>
      </c>
      <c r="J20" s="227" t="s">
        <v>176</v>
      </c>
      <c r="K20" s="227" t="s">
        <v>169</v>
      </c>
      <c r="L20" s="227" t="s">
        <v>177</v>
      </c>
      <c r="M20" s="227" t="s">
        <v>178</v>
      </c>
      <c r="N20" s="227" t="s">
        <v>179</v>
      </c>
      <c r="O20" s="56" t="s">
        <v>41</v>
      </c>
      <c r="P20" s="1514"/>
      <c r="Q20" s="1550"/>
      <c r="R20" s="1514"/>
      <c r="S20" s="1514"/>
    </row>
    <row r="21" spans="1:19" s="1" customFormat="1" ht="23.25" customHeight="1" thickBot="1" x14ac:dyDescent="0.3">
      <c r="B21" s="1508" t="s">
        <v>28</v>
      </c>
      <c r="C21" s="1509"/>
      <c r="D21" s="434">
        <v>0</v>
      </c>
      <c r="E21" s="434">
        <v>2.4</v>
      </c>
      <c r="F21" s="434">
        <v>0</v>
      </c>
      <c r="G21" s="434">
        <v>0</v>
      </c>
      <c r="H21" s="434">
        <v>0</v>
      </c>
      <c r="I21" s="434">
        <v>0</v>
      </c>
      <c r="J21" s="434">
        <v>0</v>
      </c>
      <c r="K21" s="434">
        <v>0</v>
      </c>
      <c r="L21" s="434">
        <v>0</v>
      </c>
      <c r="M21" s="434">
        <v>0</v>
      </c>
      <c r="N21" s="434">
        <v>0</v>
      </c>
      <c r="O21" s="434">
        <v>2.4</v>
      </c>
      <c r="P21" s="1598"/>
      <c r="Q21" s="1550"/>
      <c r="R21" s="1514"/>
      <c r="S21" s="1514"/>
    </row>
    <row r="22" spans="1:19" s="1" customFormat="1" ht="23.25" customHeight="1" thickBot="1" x14ac:dyDescent="0.3">
      <c r="B22" s="1517" t="s">
        <v>29</v>
      </c>
      <c r="C22" s="1596"/>
      <c r="D22" s="206">
        <f>+D21</f>
        <v>0</v>
      </c>
      <c r="E22" s="206">
        <f t="shared" ref="E22:O22" si="0">+E21</f>
        <v>2.4</v>
      </c>
      <c r="F22" s="206">
        <f t="shared" si="0"/>
        <v>0</v>
      </c>
      <c r="G22" s="206">
        <f t="shared" si="0"/>
        <v>0</v>
      </c>
      <c r="H22" s="206">
        <f t="shared" si="0"/>
        <v>0</v>
      </c>
      <c r="I22" s="206">
        <f t="shared" si="0"/>
        <v>0</v>
      </c>
      <c r="J22" s="206">
        <f t="shared" si="0"/>
        <v>0</v>
      </c>
      <c r="K22" s="206">
        <f t="shared" si="0"/>
        <v>0</v>
      </c>
      <c r="L22" s="206">
        <f t="shared" si="0"/>
        <v>0</v>
      </c>
      <c r="M22" s="206">
        <f t="shared" si="0"/>
        <v>0</v>
      </c>
      <c r="N22" s="206">
        <f t="shared" si="0"/>
        <v>0</v>
      </c>
      <c r="O22" s="206">
        <f t="shared" si="0"/>
        <v>2.4</v>
      </c>
      <c r="P22" s="308">
        <v>55.08</v>
      </c>
      <c r="Q22" s="1511"/>
      <c r="R22" s="1598"/>
      <c r="S22" s="1598"/>
    </row>
    <row r="23" spans="1:19" ht="15.75" thickBot="1" x14ac:dyDescent="0.3">
      <c r="A23" s="54">
        <v>6.5972222222222224E-2</v>
      </c>
      <c r="B23" s="1606" t="s">
        <v>48</v>
      </c>
      <c r="C23" s="1619"/>
      <c r="D23" s="1607"/>
      <c r="E23" s="1607"/>
      <c r="F23" s="1607"/>
      <c r="G23" s="1607"/>
      <c r="H23" s="1607"/>
      <c r="I23" s="1607"/>
      <c r="J23" s="1607"/>
      <c r="K23" s="1607"/>
      <c r="L23" s="1607"/>
      <c r="M23" s="1607"/>
      <c r="N23" s="1607"/>
      <c r="O23" s="1607"/>
      <c r="P23" s="1607"/>
      <c r="Q23" s="1607"/>
      <c r="R23" s="1607"/>
      <c r="S23" s="1609"/>
    </row>
    <row r="24" spans="1:19" x14ac:dyDescent="0.25">
      <c r="B24" s="1641" t="s">
        <v>30</v>
      </c>
      <c r="C24" s="240">
        <v>1</v>
      </c>
      <c r="D24" s="310">
        <v>0.20833333333333334</v>
      </c>
      <c r="E24" s="62">
        <v>0.21527777777777787</v>
      </c>
      <c r="F24" s="62">
        <v>0.23333333333333348</v>
      </c>
      <c r="G24" s="62">
        <v>0.24305555555555555</v>
      </c>
      <c r="H24" s="62">
        <v>0.25000000000000011</v>
      </c>
      <c r="I24" s="62">
        <v>0.25694444444444453</v>
      </c>
      <c r="J24" s="62">
        <v>0.26319444444444451</v>
      </c>
      <c r="K24" s="62">
        <v>0.27708333333333335</v>
      </c>
      <c r="L24" s="62">
        <v>0.28125000000000011</v>
      </c>
      <c r="M24" s="62">
        <v>0.28472222222222221</v>
      </c>
      <c r="N24" s="62">
        <v>0.28819444444444453</v>
      </c>
      <c r="O24" s="46">
        <v>0.2909722222222223</v>
      </c>
      <c r="P24" s="502">
        <f>+P22</f>
        <v>55.08</v>
      </c>
      <c r="Q24" s="168">
        <f>+O24-D24</f>
        <v>8.2638888888888956E-2</v>
      </c>
      <c r="R24" s="169">
        <f t="shared" ref="R24:R31" si="1">60*$I$41/(Q24*60*24)</f>
        <v>27.771428571428547</v>
      </c>
      <c r="S24" s="79"/>
    </row>
    <row r="25" spans="1:19" x14ac:dyDescent="0.25">
      <c r="B25" s="1642"/>
      <c r="C25" s="235">
        <v>2</v>
      </c>
      <c r="D25" s="312">
        <v>0.28194444444444444</v>
      </c>
      <c r="E25" s="65">
        <v>0.28888888888888897</v>
      </c>
      <c r="F25" s="65">
        <v>0.30694444444444458</v>
      </c>
      <c r="G25" s="65">
        <v>0.31666666666666665</v>
      </c>
      <c r="H25" s="65">
        <v>0.32361111111111118</v>
      </c>
      <c r="I25" s="65">
        <v>0.3305555555555556</v>
      </c>
      <c r="J25" s="65">
        <v>0.33680555555555558</v>
      </c>
      <c r="K25" s="65">
        <v>0.35069444444444442</v>
      </c>
      <c r="L25" s="65">
        <v>0.35486111111111118</v>
      </c>
      <c r="M25" s="65">
        <v>0.35833333333333328</v>
      </c>
      <c r="N25" s="65">
        <v>0.3618055555555556</v>
      </c>
      <c r="O25" s="50">
        <v>0.36458333333333337</v>
      </c>
      <c r="P25" s="503">
        <f>+P22</f>
        <v>55.08</v>
      </c>
      <c r="Q25" s="171">
        <f t="shared" ref="Q25:Q31" si="2">+O25-D25</f>
        <v>8.2638888888888928E-2</v>
      </c>
      <c r="R25" s="172">
        <f t="shared" si="1"/>
        <v>27.771428571428554</v>
      </c>
      <c r="S25" s="38">
        <f>+D25-D24</f>
        <v>7.3611111111111099E-2</v>
      </c>
    </row>
    <row r="26" spans="1:19" x14ac:dyDescent="0.25">
      <c r="B26" s="1642"/>
      <c r="C26" s="235">
        <v>3</v>
      </c>
      <c r="D26" s="312">
        <v>0.34027777777777779</v>
      </c>
      <c r="E26" s="65">
        <v>0.34722222222222232</v>
      </c>
      <c r="F26" s="65">
        <v>0.36527777777777792</v>
      </c>
      <c r="G26" s="65">
        <v>0.375</v>
      </c>
      <c r="H26" s="65">
        <v>0.38194444444444453</v>
      </c>
      <c r="I26" s="65">
        <v>0.38888888888888895</v>
      </c>
      <c r="J26" s="65">
        <v>0.39513888888888893</v>
      </c>
      <c r="K26" s="65">
        <v>0.40902777777777777</v>
      </c>
      <c r="L26" s="65">
        <v>0.41319444444444453</v>
      </c>
      <c r="M26" s="65">
        <v>0.41666666666666663</v>
      </c>
      <c r="N26" s="65">
        <v>0.42013888888888895</v>
      </c>
      <c r="O26" s="50">
        <v>0.42291666666666672</v>
      </c>
      <c r="P26" s="503">
        <f>+P25</f>
        <v>55.08</v>
      </c>
      <c r="Q26" s="171">
        <f t="shared" si="2"/>
        <v>8.2638888888888928E-2</v>
      </c>
      <c r="R26" s="172">
        <f t="shared" si="1"/>
        <v>27.771428571428554</v>
      </c>
      <c r="S26" s="38">
        <f t="shared" ref="S26:S31" si="3">+D26-D25</f>
        <v>5.8333333333333348E-2</v>
      </c>
    </row>
    <row r="27" spans="1:19" x14ac:dyDescent="0.25">
      <c r="B27" s="1642"/>
      <c r="C27" s="235">
        <v>4</v>
      </c>
      <c r="D27" s="312">
        <v>0.40625</v>
      </c>
      <c r="E27" s="65">
        <v>0.41319444444444453</v>
      </c>
      <c r="F27" s="65">
        <v>0.43125000000000013</v>
      </c>
      <c r="G27" s="65">
        <v>0.44097222222222221</v>
      </c>
      <c r="H27" s="65">
        <v>0.44791666666666674</v>
      </c>
      <c r="I27" s="65">
        <v>0.45486111111111116</v>
      </c>
      <c r="J27" s="65">
        <v>0.46111111111111114</v>
      </c>
      <c r="K27" s="65">
        <v>0.47499999999999998</v>
      </c>
      <c r="L27" s="65">
        <v>0.47916666666666674</v>
      </c>
      <c r="M27" s="65">
        <v>0.48263888888888884</v>
      </c>
      <c r="N27" s="65">
        <v>0.48611111111111116</v>
      </c>
      <c r="O27" s="50">
        <v>0.48888888888888893</v>
      </c>
      <c r="P27" s="503">
        <f t="shared" ref="P27:P35" si="4">+P24</f>
        <v>55.08</v>
      </c>
      <c r="Q27" s="171">
        <f t="shared" si="2"/>
        <v>8.2638888888888928E-2</v>
      </c>
      <c r="R27" s="172">
        <f t="shared" si="1"/>
        <v>27.771428571428554</v>
      </c>
      <c r="S27" s="38">
        <f t="shared" si="3"/>
        <v>6.597222222222221E-2</v>
      </c>
    </row>
    <row r="28" spans="1:19" x14ac:dyDescent="0.25">
      <c r="B28" s="1642"/>
      <c r="C28" s="235">
        <v>5</v>
      </c>
      <c r="D28" s="312">
        <v>0.47222222222222221</v>
      </c>
      <c r="E28" s="65">
        <v>0.47916666666666674</v>
      </c>
      <c r="F28" s="65">
        <v>0.49722222222222234</v>
      </c>
      <c r="G28" s="65">
        <v>0.50694444444444442</v>
      </c>
      <c r="H28" s="65">
        <v>0.51388888888888895</v>
      </c>
      <c r="I28" s="65">
        <v>0.52083333333333337</v>
      </c>
      <c r="J28" s="65">
        <v>0.52708333333333335</v>
      </c>
      <c r="K28" s="65">
        <v>0.54097222222222219</v>
      </c>
      <c r="L28" s="65">
        <v>0.54513888888888895</v>
      </c>
      <c r="M28" s="65">
        <v>0.54861111111111105</v>
      </c>
      <c r="N28" s="65">
        <v>0.55208333333333337</v>
      </c>
      <c r="O28" s="50">
        <v>0.55486111111111114</v>
      </c>
      <c r="P28" s="503">
        <f t="shared" si="4"/>
        <v>55.08</v>
      </c>
      <c r="Q28" s="171">
        <f t="shared" si="2"/>
        <v>8.2638888888888928E-2</v>
      </c>
      <c r="R28" s="172">
        <f t="shared" si="1"/>
        <v>27.771428571428554</v>
      </c>
      <c r="S28" s="38">
        <f t="shared" si="3"/>
        <v>6.597222222222221E-2</v>
      </c>
    </row>
    <row r="29" spans="1:19" x14ac:dyDescent="0.25">
      <c r="B29" s="1642"/>
      <c r="C29" s="235">
        <v>6</v>
      </c>
      <c r="D29" s="312">
        <v>0.53819444444444442</v>
      </c>
      <c r="E29" s="65">
        <v>0.54513888888888895</v>
      </c>
      <c r="F29" s="65">
        <v>0.56319444444444455</v>
      </c>
      <c r="G29" s="65">
        <v>0.57291666666666663</v>
      </c>
      <c r="H29" s="65">
        <v>0.57986111111111116</v>
      </c>
      <c r="I29" s="65">
        <v>0.58680555555555558</v>
      </c>
      <c r="J29" s="65">
        <v>0.59305555555555556</v>
      </c>
      <c r="K29" s="65">
        <v>0.6069444444444444</v>
      </c>
      <c r="L29" s="65">
        <v>0.61111111111111116</v>
      </c>
      <c r="M29" s="65">
        <v>0.61458333333333326</v>
      </c>
      <c r="N29" s="65">
        <v>0.61805555555555558</v>
      </c>
      <c r="O29" s="50">
        <v>0.62083333333333335</v>
      </c>
      <c r="P29" s="503">
        <f t="shared" si="4"/>
        <v>55.08</v>
      </c>
      <c r="Q29" s="171">
        <f t="shared" si="2"/>
        <v>8.2638888888888928E-2</v>
      </c>
      <c r="R29" s="172">
        <f t="shared" si="1"/>
        <v>27.771428571428554</v>
      </c>
      <c r="S29" s="38">
        <f t="shared" si="3"/>
        <v>6.597222222222221E-2</v>
      </c>
    </row>
    <row r="30" spans="1:19" x14ac:dyDescent="0.25">
      <c r="B30" s="1642"/>
      <c r="C30" s="235">
        <v>7</v>
      </c>
      <c r="D30" s="312">
        <v>0.60416666666666663</v>
      </c>
      <c r="E30" s="65">
        <v>0.61111111111111116</v>
      </c>
      <c r="F30" s="65">
        <v>0.62916666666666676</v>
      </c>
      <c r="G30" s="65">
        <v>0.63888888888888884</v>
      </c>
      <c r="H30" s="65">
        <v>0.64583333333333337</v>
      </c>
      <c r="I30" s="65">
        <v>0.65277777777777779</v>
      </c>
      <c r="J30" s="65">
        <v>0.65902777777777777</v>
      </c>
      <c r="K30" s="65">
        <v>0.67291666666666661</v>
      </c>
      <c r="L30" s="65">
        <v>0.67708333333333337</v>
      </c>
      <c r="M30" s="65">
        <v>0.68055555555555547</v>
      </c>
      <c r="N30" s="65">
        <v>0.68402777777777779</v>
      </c>
      <c r="O30" s="50">
        <v>0.68680555555555556</v>
      </c>
      <c r="P30" s="503">
        <f t="shared" si="4"/>
        <v>55.08</v>
      </c>
      <c r="Q30" s="171">
        <f t="shared" si="2"/>
        <v>8.2638888888888928E-2</v>
      </c>
      <c r="R30" s="172">
        <f t="shared" si="1"/>
        <v>27.771428571428554</v>
      </c>
      <c r="S30" s="38">
        <f t="shared" si="3"/>
        <v>6.597222222222221E-2</v>
      </c>
    </row>
    <row r="31" spans="1:19" x14ac:dyDescent="0.25">
      <c r="B31" s="1642"/>
      <c r="C31" s="235">
        <v>8</v>
      </c>
      <c r="D31" s="312">
        <v>0.67013888888888884</v>
      </c>
      <c r="E31" s="65">
        <v>0.67708333333333337</v>
      </c>
      <c r="F31" s="65">
        <v>0.69513888888888897</v>
      </c>
      <c r="G31" s="65">
        <v>0.70486111111111105</v>
      </c>
      <c r="H31" s="65">
        <v>0.71180555555555558</v>
      </c>
      <c r="I31" s="65">
        <v>0.71875</v>
      </c>
      <c r="J31" s="65">
        <v>0.72499999999999998</v>
      </c>
      <c r="K31" s="65">
        <v>0.73888888888888882</v>
      </c>
      <c r="L31" s="65">
        <v>0.74305555555555558</v>
      </c>
      <c r="M31" s="65">
        <v>0.74652777777777768</v>
      </c>
      <c r="N31" s="65">
        <v>0.75</v>
      </c>
      <c r="O31" s="50">
        <v>0.75277777777777777</v>
      </c>
      <c r="P31" s="503">
        <f t="shared" si="4"/>
        <v>55.08</v>
      </c>
      <c r="Q31" s="171">
        <f t="shared" si="2"/>
        <v>8.2638888888888928E-2</v>
      </c>
      <c r="R31" s="172">
        <f t="shared" si="1"/>
        <v>27.771428571428554</v>
      </c>
      <c r="S31" s="38">
        <f t="shared" si="3"/>
        <v>6.597222222222221E-2</v>
      </c>
    </row>
    <row r="32" spans="1:19" x14ac:dyDescent="0.25">
      <c r="B32" s="1642"/>
      <c r="C32" s="235">
        <v>9</v>
      </c>
      <c r="D32" s="312">
        <v>0.74305555555555547</v>
      </c>
      <c r="E32" s="65">
        <v>0.75</v>
      </c>
      <c r="F32" s="65">
        <v>0.7680555555555556</v>
      </c>
      <c r="G32" s="65">
        <v>0.77777777777777768</v>
      </c>
      <c r="H32" s="65">
        <v>0.78472222222222221</v>
      </c>
      <c r="I32" s="65">
        <v>0.79166666666666663</v>
      </c>
      <c r="J32" s="65">
        <v>0.79791666666666661</v>
      </c>
      <c r="K32" s="65">
        <v>0.81180555555555545</v>
      </c>
      <c r="L32" s="65">
        <v>0.81597222222222221</v>
      </c>
      <c r="M32" s="65">
        <v>0.81944444444444431</v>
      </c>
      <c r="N32" s="65">
        <v>0.82291666666666663</v>
      </c>
      <c r="O32" s="50">
        <v>0.8256944444444444</v>
      </c>
      <c r="P32" s="503">
        <f t="shared" si="4"/>
        <v>55.08</v>
      </c>
      <c r="Q32" s="171">
        <f t="shared" ref="Q32:Q35" si="5">+O32-D32</f>
        <v>8.2638888888888928E-2</v>
      </c>
      <c r="R32" s="172">
        <f t="shared" ref="R32:R35" si="6">60*$I$41/(Q32*60*24)</f>
        <v>27.771428571428554</v>
      </c>
      <c r="S32" s="38">
        <f t="shared" ref="S32:S35" si="7">+D32-D31</f>
        <v>7.291666666666663E-2</v>
      </c>
    </row>
    <row r="33" spans="2:19" x14ac:dyDescent="0.25">
      <c r="B33" s="1642"/>
      <c r="C33" s="235">
        <v>10</v>
      </c>
      <c r="D33" s="312">
        <v>0.8125</v>
      </c>
      <c r="E33" s="65">
        <v>0.81944444444444453</v>
      </c>
      <c r="F33" s="65">
        <v>0.83750000000000013</v>
      </c>
      <c r="G33" s="65">
        <v>0.84722222222222221</v>
      </c>
      <c r="H33" s="65">
        <v>0.85416666666666674</v>
      </c>
      <c r="I33" s="65">
        <v>0.86111111111111116</v>
      </c>
      <c r="J33" s="65">
        <v>0.86736111111111114</v>
      </c>
      <c r="K33" s="65">
        <v>0.88124999999999998</v>
      </c>
      <c r="L33" s="65">
        <v>0.88541666666666674</v>
      </c>
      <c r="M33" s="65">
        <v>0.88888888888888884</v>
      </c>
      <c r="N33" s="65">
        <v>0.89236111111111116</v>
      </c>
      <c r="O33" s="50">
        <v>0.89513888888888893</v>
      </c>
      <c r="P33" s="503">
        <f t="shared" si="4"/>
        <v>55.08</v>
      </c>
      <c r="Q33" s="171">
        <f t="shared" si="5"/>
        <v>8.2638888888888928E-2</v>
      </c>
      <c r="R33" s="172">
        <f t="shared" si="6"/>
        <v>27.771428571428554</v>
      </c>
      <c r="S33" s="38">
        <f t="shared" si="7"/>
        <v>6.9444444444444531E-2</v>
      </c>
    </row>
    <row r="34" spans="2:19" ht="15.75" thickBot="1" x14ac:dyDescent="0.3">
      <c r="B34" s="1642"/>
      <c r="C34" s="238">
        <v>11</v>
      </c>
      <c r="D34" s="313">
        <v>0.86805555555555547</v>
      </c>
      <c r="E34" s="68">
        <v>0.875</v>
      </c>
      <c r="F34" s="68">
        <v>0.8930555555555556</v>
      </c>
      <c r="G34" s="68">
        <v>0.90277777777777768</v>
      </c>
      <c r="H34" s="68">
        <v>0.90972222222222221</v>
      </c>
      <c r="I34" s="68">
        <v>0.91666666666666663</v>
      </c>
      <c r="J34" s="68">
        <v>0.92291666666666661</v>
      </c>
      <c r="K34" s="68">
        <v>0.93680555555555545</v>
      </c>
      <c r="L34" s="68">
        <v>0.94097222222222221</v>
      </c>
      <c r="M34" s="68">
        <v>0.94444444444444431</v>
      </c>
      <c r="N34" s="68">
        <v>0.94791666666666663</v>
      </c>
      <c r="O34" s="70">
        <v>0.9506944444444444</v>
      </c>
      <c r="P34" s="504">
        <f t="shared" si="4"/>
        <v>55.08</v>
      </c>
      <c r="Q34" s="176">
        <f t="shared" si="5"/>
        <v>8.2638888888888928E-2</v>
      </c>
      <c r="R34" s="177">
        <f t="shared" si="6"/>
        <v>27.771428571428554</v>
      </c>
      <c r="S34" s="42">
        <f t="shared" si="7"/>
        <v>5.5555555555555469E-2</v>
      </c>
    </row>
    <row r="35" spans="2:19" ht="15.75" thickBot="1" x14ac:dyDescent="0.3">
      <c r="B35" s="1688"/>
      <c r="C35" s="296">
        <v>12</v>
      </c>
      <c r="D35" s="314">
        <v>0.9375</v>
      </c>
      <c r="E35" s="297">
        <v>0.94444444444444453</v>
      </c>
      <c r="F35" s="297">
        <v>0.96250000000000013</v>
      </c>
      <c r="G35" s="297">
        <v>0.97222222222222221</v>
      </c>
      <c r="H35" s="297">
        <v>0.97916666666666674</v>
      </c>
      <c r="I35" s="297">
        <v>0.98611111111111116</v>
      </c>
      <c r="J35" s="297">
        <v>0.99236111111111114</v>
      </c>
      <c r="K35" s="297">
        <v>1.0062500000000001</v>
      </c>
      <c r="L35" s="297">
        <v>1.010416666666667</v>
      </c>
      <c r="M35" s="297">
        <v>1.0138888888888891</v>
      </c>
      <c r="N35" s="297">
        <v>1.0173611111111114</v>
      </c>
      <c r="O35" s="315">
        <v>1.0201388888888892</v>
      </c>
      <c r="P35" s="423">
        <f t="shared" si="4"/>
        <v>55.08</v>
      </c>
      <c r="Q35" s="453">
        <f t="shared" si="5"/>
        <v>8.263888888888915E-2</v>
      </c>
      <c r="R35" s="357">
        <f t="shared" si="6"/>
        <v>27.771428571428483</v>
      </c>
      <c r="S35" s="300">
        <f t="shared" si="7"/>
        <v>6.9444444444444531E-2</v>
      </c>
    </row>
    <row r="38" spans="2:19" x14ac:dyDescent="0.25">
      <c r="C38" s="21" t="s">
        <v>31</v>
      </c>
      <c r="D38" s="21"/>
      <c r="E38" s="22"/>
      <c r="F38" s="22"/>
      <c r="G38" s="23"/>
      <c r="H38" s="23"/>
      <c r="I38" s="24">
        <v>11</v>
      </c>
      <c r="J38" s="22"/>
    </row>
    <row r="39" spans="2:19" x14ac:dyDescent="0.25">
      <c r="C39" s="21" t="s">
        <v>32</v>
      </c>
      <c r="D39" s="21"/>
      <c r="E39" s="22"/>
      <c r="F39" s="22"/>
      <c r="G39" s="23"/>
      <c r="H39" s="23"/>
      <c r="I39" s="24">
        <v>1</v>
      </c>
      <c r="J39" s="22"/>
    </row>
    <row r="40" spans="2:19" x14ac:dyDescent="0.25">
      <c r="C40" s="21" t="s">
        <v>33</v>
      </c>
      <c r="D40" s="21"/>
      <c r="E40" s="22"/>
      <c r="F40" s="22"/>
      <c r="G40" s="23"/>
      <c r="H40" s="23"/>
      <c r="I40" s="24">
        <f>+I38+I39</f>
        <v>12</v>
      </c>
      <c r="J40" s="22"/>
    </row>
    <row r="41" spans="2:19" x14ac:dyDescent="0.25">
      <c r="C41" s="21" t="s">
        <v>34</v>
      </c>
      <c r="D41" s="21"/>
      <c r="E41" s="22"/>
      <c r="F41" s="22"/>
      <c r="G41" s="23"/>
      <c r="H41" s="23"/>
      <c r="I41" s="25">
        <f>+P22</f>
        <v>55.08</v>
      </c>
      <c r="K41" s="22" t="s">
        <v>35</v>
      </c>
    </row>
    <row r="42" spans="2:19" x14ac:dyDescent="0.25">
      <c r="C42" s="26" t="s">
        <v>36</v>
      </c>
      <c r="D42" s="26"/>
      <c r="E42" s="27"/>
      <c r="F42" s="7"/>
      <c r="G42" s="7"/>
      <c r="H42" s="7"/>
      <c r="I42" s="25">
        <v>0</v>
      </c>
      <c r="K42" s="22" t="s">
        <v>35</v>
      </c>
    </row>
  </sheetData>
  <mergeCells count="12">
    <mergeCell ref="B23:S23"/>
    <mergeCell ref="B24:B35"/>
    <mergeCell ref="B14:S16"/>
    <mergeCell ref="B19:D19"/>
    <mergeCell ref="E19:O19"/>
    <mergeCell ref="P19:P21"/>
    <mergeCell ref="Q19:Q22"/>
    <mergeCell ref="R19:R22"/>
    <mergeCell ref="S19:S22"/>
    <mergeCell ref="B20:C20"/>
    <mergeCell ref="B21:C21"/>
    <mergeCell ref="B22:C22"/>
  </mergeCells>
  <pageMargins left="0.7" right="0.7" top="0.75" bottom="0.75" header="0.3" footer="0.3"/>
  <pageSetup paperSize="9" scale="60" fitToHeight="0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3:S38"/>
  <sheetViews>
    <sheetView view="pageBreakPreview" topLeftCell="A16" zoomScale="80" zoomScaleNormal="80" zoomScaleSheetLayoutView="80" workbookViewId="0">
      <selection activeCell="D24" sqref="D24:O31"/>
    </sheetView>
  </sheetViews>
  <sheetFormatPr baseColWidth="10" defaultRowHeight="15" x14ac:dyDescent="0.25"/>
  <sheetData>
    <row r="3" spans="2:19" x14ac:dyDescent="0.25">
      <c r="B3" s="5" t="s">
        <v>0</v>
      </c>
      <c r="C3" s="6"/>
      <c r="D3" s="7"/>
      <c r="E3" s="7"/>
      <c r="F3" s="5" t="s">
        <v>1</v>
      </c>
    </row>
    <row r="4" spans="2:19" x14ac:dyDescent="0.25">
      <c r="B4" s="8"/>
      <c r="C4" s="6"/>
      <c r="D4" s="7"/>
      <c r="E4" s="7"/>
      <c r="F4" s="5"/>
    </row>
    <row r="5" spans="2:19" x14ac:dyDescent="0.25">
      <c r="B5" s="9" t="s">
        <v>2</v>
      </c>
      <c r="C5" s="6"/>
      <c r="D5" s="7"/>
      <c r="E5" s="7"/>
      <c r="F5" s="5">
        <v>200</v>
      </c>
    </row>
    <row r="6" spans="2:19" x14ac:dyDescent="0.25">
      <c r="B6" s="6"/>
      <c r="C6" s="6"/>
      <c r="D6" s="7"/>
      <c r="E6" s="7"/>
      <c r="F6" s="5"/>
    </row>
    <row r="7" spans="2:19" x14ac:dyDescent="0.25">
      <c r="B7" s="6" t="s">
        <v>3</v>
      </c>
      <c r="C7" s="6"/>
      <c r="D7" s="7"/>
      <c r="E7" s="7"/>
      <c r="F7" s="149" t="s">
        <v>403</v>
      </c>
    </row>
    <row r="8" spans="2:19" x14ac:dyDescent="0.25">
      <c r="B8" s="6" t="s">
        <v>4</v>
      </c>
      <c r="C8" s="6"/>
      <c r="D8" s="7"/>
      <c r="E8" s="7"/>
      <c r="F8" s="5" t="s">
        <v>39</v>
      </c>
    </row>
    <row r="9" spans="2:19" x14ac:dyDescent="0.25">
      <c r="B9" s="6" t="s">
        <v>6</v>
      </c>
      <c r="C9" s="10"/>
      <c r="D9" s="11"/>
      <c r="E9" s="7"/>
      <c r="F9" s="5">
        <v>261</v>
      </c>
    </row>
    <row r="10" spans="2:19" x14ac:dyDescent="0.25">
      <c r="B10" s="6" t="s">
        <v>7</v>
      </c>
      <c r="C10" s="6"/>
      <c r="D10" s="7"/>
      <c r="E10" s="7"/>
      <c r="F10" s="9" t="s">
        <v>170</v>
      </c>
    </row>
    <row r="11" spans="2:19" x14ac:dyDescent="0.25">
      <c r="B11" s="6" t="s">
        <v>9</v>
      </c>
      <c r="C11" s="6"/>
      <c r="D11" s="7"/>
      <c r="E11" s="7"/>
      <c r="F11" s="5">
        <v>261</v>
      </c>
    </row>
    <row r="12" spans="2:19" x14ac:dyDescent="0.25">
      <c r="B12" s="6" t="s">
        <v>10</v>
      </c>
      <c r="C12" s="10"/>
      <c r="D12" s="11"/>
      <c r="E12" s="11"/>
      <c r="F12" s="5" t="s">
        <v>11</v>
      </c>
    </row>
    <row r="13" spans="2:19" ht="15.75" thickBot="1" x14ac:dyDescent="0.3"/>
    <row r="14" spans="2:19" ht="15" customHeight="1" x14ac:dyDescent="0.25">
      <c r="B14" s="1580" t="s">
        <v>171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66"/>
    </row>
    <row r="15" spans="2:19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8"/>
    </row>
    <row r="16" spans="2:19" ht="13.5" customHeight="1" thickBot="1" x14ac:dyDescent="0.3"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0"/>
      <c r="S16" s="1671"/>
    </row>
    <row r="17" spans="1:19" s="12" customFormat="1" x14ac:dyDescent="0.25">
      <c r="B17" s="226">
        <v>4.1666666666666664E-2</v>
      </c>
      <c r="C17" s="226">
        <v>5.5555555555555552E-2</v>
      </c>
      <c r="D17" s="226"/>
      <c r="E17" s="499">
        <v>4.8611111111111112E-3</v>
      </c>
      <c r="F17" s="499">
        <v>1.0416666666666666E-2</v>
      </c>
      <c r="G17" s="499">
        <v>6.9444444444444441E-3</v>
      </c>
      <c r="H17" s="499">
        <v>4.8611111111111112E-3</v>
      </c>
      <c r="I17" s="499">
        <v>1.0416666666666666E-2</v>
      </c>
      <c r="J17" s="499">
        <v>6.9444444444444441E-3</v>
      </c>
      <c r="K17" s="499">
        <v>1.0416666666666666E-2</v>
      </c>
      <c r="L17" s="499">
        <v>5.5555555555555558E-3</v>
      </c>
      <c r="M17" s="499">
        <v>3.472222222222222E-3</v>
      </c>
      <c r="N17" s="499">
        <v>2.7777777777777779E-3</v>
      </c>
      <c r="O17" s="499">
        <v>1.3888888888888889E-3</v>
      </c>
      <c r="P17" s="128">
        <f>SUM(E17:O17)</f>
        <v>6.805555555555555E-2</v>
      </c>
    </row>
    <row r="18" spans="1:19" s="12" customFormat="1" ht="16.5" customHeight="1" thickBot="1" x14ac:dyDescent="0.3">
      <c r="B18" s="500"/>
      <c r="C18" s="500"/>
      <c r="D18" s="500"/>
      <c r="E18" s="499">
        <v>4.8611111111111112E-3</v>
      </c>
      <c r="F18" s="499">
        <v>1.1805555555555555E-2</v>
      </c>
      <c r="G18" s="499">
        <v>6.9444444444444441E-3</v>
      </c>
      <c r="H18" s="499">
        <v>4.8611111111111112E-3</v>
      </c>
      <c r="I18" s="499">
        <v>1.1805555555555555E-2</v>
      </c>
      <c r="J18" s="499">
        <v>8.3333333333333332E-3</v>
      </c>
      <c r="K18" s="499">
        <v>1.2499999999999999E-2</v>
      </c>
      <c r="L18" s="499">
        <v>5.5555555555555558E-3</v>
      </c>
      <c r="M18" s="499">
        <v>3.472222222222222E-3</v>
      </c>
      <c r="N18" s="499">
        <v>2.7777777777777779E-3</v>
      </c>
      <c r="O18" s="499">
        <v>1.3888888888888889E-3</v>
      </c>
      <c r="P18" s="128">
        <f>SUM(E18:O18)</f>
        <v>7.4305555555555541E-2</v>
      </c>
    </row>
    <row r="19" spans="1:19" s="1" customFormat="1" ht="15" customHeight="1" thickBot="1" x14ac:dyDescent="0.3">
      <c r="B19" s="1508" t="s">
        <v>12</v>
      </c>
      <c r="C19" s="1509"/>
      <c r="D19" s="1516"/>
      <c r="E19" s="1508" t="s">
        <v>13</v>
      </c>
      <c r="F19" s="1509"/>
      <c r="G19" s="1509"/>
      <c r="H19" s="1509"/>
      <c r="I19" s="1509"/>
      <c r="J19" s="1509"/>
      <c r="K19" s="1509"/>
      <c r="L19" s="1509"/>
      <c r="M19" s="1509"/>
      <c r="N19" s="1509"/>
      <c r="O19" s="1509"/>
      <c r="P19" s="1513" t="s">
        <v>24</v>
      </c>
      <c r="Q19" s="1517" t="s">
        <v>25</v>
      </c>
      <c r="R19" s="1513" t="s">
        <v>26</v>
      </c>
      <c r="S19" s="1513" t="s">
        <v>49</v>
      </c>
    </row>
    <row r="20" spans="1:19" s="1" customFormat="1" ht="70.5" customHeight="1" thickBot="1" x14ac:dyDescent="0.3">
      <c r="B20" s="1585" t="s">
        <v>56</v>
      </c>
      <c r="C20" s="1586"/>
      <c r="D20" s="56" t="s">
        <v>41</v>
      </c>
      <c r="E20" s="227" t="s">
        <v>172</v>
      </c>
      <c r="F20" s="227" t="s">
        <v>173</v>
      </c>
      <c r="G20" s="227" t="s">
        <v>174</v>
      </c>
      <c r="H20" s="227" t="s">
        <v>210</v>
      </c>
      <c r="I20" s="227" t="s">
        <v>262</v>
      </c>
      <c r="J20" s="227" t="s">
        <v>263</v>
      </c>
      <c r="K20" s="227" t="s">
        <v>169</v>
      </c>
      <c r="L20" s="227" t="s">
        <v>177</v>
      </c>
      <c r="M20" s="227" t="s">
        <v>178</v>
      </c>
      <c r="N20" s="227" t="s">
        <v>179</v>
      </c>
      <c r="O20" s="56" t="s">
        <v>264</v>
      </c>
      <c r="P20" s="1514"/>
      <c r="Q20" s="1550"/>
      <c r="R20" s="1514"/>
      <c r="S20" s="1514"/>
    </row>
    <row r="21" spans="1:19" s="1" customFormat="1" ht="23.25" customHeight="1" thickBot="1" x14ac:dyDescent="0.3">
      <c r="B21" s="1508" t="s">
        <v>28</v>
      </c>
      <c r="C21" s="1509"/>
      <c r="D21" s="434">
        <v>0</v>
      </c>
      <c r="E21" s="434">
        <v>2.4</v>
      </c>
      <c r="F21" s="434">
        <v>0</v>
      </c>
      <c r="G21" s="434">
        <v>0</v>
      </c>
      <c r="H21" s="434">
        <v>0</v>
      </c>
      <c r="I21" s="434">
        <v>0</v>
      </c>
      <c r="J21" s="434">
        <v>0</v>
      </c>
      <c r="K21" s="434">
        <v>0</v>
      </c>
      <c r="L21" s="434">
        <v>0</v>
      </c>
      <c r="M21" s="434">
        <v>0</v>
      </c>
      <c r="N21" s="434">
        <v>0</v>
      </c>
      <c r="O21" s="434">
        <v>2.4</v>
      </c>
      <c r="P21" s="1598"/>
      <c r="Q21" s="1550"/>
      <c r="R21" s="1514"/>
      <c r="S21" s="1514"/>
    </row>
    <row r="22" spans="1:19" s="1" customFormat="1" ht="23.25" customHeight="1" thickBot="1" x14ac:dyDescent="0.3">
      <c r="B22" s="1517" t="s">
        <v>29</v>
      </c>
      <c r="C22" s="1596"/>
      <c r="D22" s="206">
        <f>+D21</f>
        <v>0</v>
      </c>
      <c r="E22" s="206">
        <f t="shared" ref="E22:O22" si="0">+E21</f>
        <v>2.4</v>
      </c>
      <c r="F22" s="206">
        <f t="shared" si="0"/>
        <v>0</v>
      </c>
      <c r="G22" s="206">
        <f t="shared" si="0"/>
        <v>0</v>
      </c>
      <c r="H22" s="206">
        <f t="shared" si="0"/>
        <v>0</v>
      </c>
      <c r="I22" s="206">
        <f t="shared" si="0"/>
        <v>0</v>
      </c>
      <c r="J22" s="206">
        <f t="shared" si="0"/>
        <v>0</v>
      </c>
      <c r="K22" s="206">
        <f t="shared" si="0"/>
        <v>0</v>
      </c>
      <c r="L22" s="206">
        <f t="shared" si="0"/>
        <v>0</v>
      </c>
      <c r="M22" s="206">
        <f t="shared" si="0"/>
        <v>0</v>
      </c>
      <c r="N22" s="206">
        <f t="shared" si="0"/>
        <v>0</v>
      </c>
      <c r="O22" s="206">
        <f t="shared" si="0"/>
        <v>2.4</v>
      </c>
      <c r="P22" s="308">
        <v>55.08</v>
      </c>
      <c r="Q22" s="1511"/>
      <c r="R22" s="1598"/>
      <c r="S22" s="1598"/>
    </row>
    <row r="23" spans="1:19" ht="15.75" thickBot="1" x14ac:dyDescent="0.3">
      <c r="A23" s="54">
        <v>0.10416666666666667</v>
      </c>
      <c r="B23" s="1606" t="s">
        <v>48</v>
      </c>
      <c r="C23" s="1619"/>
      <c r="D23" s="1607"/>
      <c r="E23" s="1607"/>
      <c r="F23" s="1607"/>
      <c r="G23" s="1607"/>
      <c r="H23" s="1607"/>
      <c r="I23" s="1607"/>
      <c r="J23" s="1607"/>
      <c r="K23" s="1607"/>
      <c r="L23" s="1607"/>
      <c r="M23" s="1607"/>
      <c r="N23" s="1607"/>
      <c r="O23" s="1607"/>
      <c r="P23" s="1607"/>
      <c r="Q23" s="1607"/>
      <c r="R23" s="1607"/>
      <c r="S23" s="1609"/>
    </row>
    <row r="24" spans="1:19" ht="15" customHeight="1" x14ac:dyDescent="0.25">
      <c r="B24" s="1641" t="s">
        <v>30</v>
      </c>
      <c r="C24" s="262">
        <v>1</v>
      </c>
      <c r="D24" s="1337">
        <v>0.21875</v>
      </c>
      <c r="E24" s="1338">
        <v>0.22569444444444453</v>
      </c>
      <c r="F24" s="1338">
        <v>0.24375000000000013</v>
      </c>
      <c r="G24" s="1338">
        <v>0.25347222222222221</v>
      </c>
      <c r="H24" s="1338">
        <v>0.26041666666666674</v>
      </c>
      <c r="I24" s="1338">
        <v>0.26736111111111116</v>
      </c>
      <c r="J24" s="1338">
        <v>0.27361111111111114</v>
      </c>
      <c r="K24" s="1338">
        <v>0.28749999999999998</v>
      </c>
      <c r="L24" s="1338">
        <v>0.29166666666666674</v>
      </c>
      <c r="M24" s="1338">
        <v>0.29513888888888884</v>
      </c>
      <c r="N24" s="1338">
        <v>0.29861111111111116</v>
      </c>
      <c r="O24" s="1339">
        <v>0.30138888888888893</v>
      </c>
      <c r="P24" s="44">
        <f>+P22</f>
        <v>55.08</v>
      </c>
      <c r="Q24" s="168">
        <f>+O24-D24</f>
        <v>8.2638888888888928E-2</v>
      </c>
      <c r="R24" s="169">
        <f t="shared" ref="R24:R31" si="1">60*$I$37/(Q24*60*24)</f>
        <v>27.771428571428554</v>
      </c>
      <c r="S24" s="79"/>
    </row>
    <row r="25" spans="1:19" x14ac:dyDescent="0.25">
      <c r="B25" s="1642"/>
      <c r="C25" s="257">
        <v>2</v>
      </c>
      <c r="D25" s="1340">
        <v>0.3125</v>
      </c>
      <c r="E25" s="1341">
        <v>0.31944444444444453</v>
      </c>
      <c r="F25" s="1341">
        <v>0.33750000000000013</v>
      </c>
      <c r="G25" s="1341">
        <v>0.34722222222222221</v>
      </c>
      <c r="H25" s="1341">
        <v>0.35416666666666674</v>
      </c>
      <c r="I25" s="1341">
        <v>0.36111111111111116</v>
      </c>
      <c r="J25" s="1341">
        <v>0.36736111111111114</v>
      </c>
      <c r="K25" s="1341">
        <v>0.38124999999999998</v>
      </c>
      <c r="L25" s="1341">
        <v>0.38541666666666674</v>
      </c>
      <c r="M25" s="1341">
        <v>0.38888888888888884</v>
      </c>
      <c r="N25" s="1341">
        <v>0.39236111111111116</v>
      </c>
      <c r="O25" s="1342">
        <v>0.39513888888888893</v>
      </c>
      <c r="P25" s="48">
        <f>+P22</f>
        <v>55.08</v>
      </c>
      <c r="Q25" s="171">
        <f t="shared" ref="Q25:Q31" si="2">+O25-D25</f>
        <v>8.2638888888888928E-2</v>
      </c>
      <c r="R25" s="172">
        <f t="shared" si="1"/>
        <v>27.771428571428554</v>
      </c>
      <c r="S25" s="38">
        <f>+D25-D24</f>
        <v>9.375E-2</v>
      </c>
    </row>
    <row r="26" spans="1:19" x14ac:dyDescent="0.25">
      <c r="B26" s="1642"/>
      <c r="C26" s="257">
        <v>3</v>
      </c>
      <c r="D26" s="1340">
        <v>0.41666666666666669</v>
      </c>
      <c r="E26" s="1341">
        <v>0.42361111111111122</v>
      </c>
      <c r="F26" s="1341">
        <v>0.44166666666666682</v>
      </c>
      <c r="G26" s="1341">
        <v>0.4513888888888889</v>
      </c>
      <c r="H26" s="1341">
        <v>0.45833333333333343</v>
      </c>
      <c r="I26" s="1341">
        <v>0.46527777777777785</v>
      </c>
      <c r="J26" s="1341">
        <v>0.47152777777777782</v>
      </c>
      <c r="K26" s="1341">
        <v>0.48541666666666666</v>
      </c>
      <c r="L26" s="1341">
        <v>0.48958333333333343</v>
      </c>
      <c r="M26" s="1341">
        <v>0.49305555555555552</v>
      </c>
      <c r="N26" s="1341">
        <v>0.49652777777777785</v>
      </c>
      <c r="O26" s="1342">
        <v>0.49930555555555561</v>
      </c>
      <c r="P26" s="48">
        <f>+P25</f>
        <v>55.08</v>
      </c>
      <c r="Q26" s="171">
        <f t="shared" si="2"/>
        <v>8.2638888888888928E-2</v>
      </c>
      <c r="R26" s="172">
        <f t="shared" si="1"/>
        <v>27.771428571428554</v>
      </c>
      <c r="S26" s="38">
        <f t="shared" ref="S26:S31" si="3">+D26-D25</f>
        <v>0.10416666666666669</v>
      </c>
    </row>
    <row r="27" spans="1:19" x14ac:dyDescent="0.25">
      <c r="B27" s="1642"/>
      <c r="C27" s="257">
        <v>4</v>
      </c>
      <c r="D27" s="1340">
        <v>0.52083333333333337</v>
      </c>
      <c r="E27" s="1341">
        <v>0.5277777777777779</v>
      </c>
      <c r="F27" s="1341">
        <v>0.5458333333333335</v>
      </c>
      <c r="G27" s="1341">
        <v>0.55555555555555558</v>
      </c>
      <c r="H27" s="1341">
        <v>0.56250000000000011</v>
      </c>
      <c r="I27" s="1341">
        <v>0.56944444444444453</v>
      </c>
      <c r="J27" s="1341">
        <v>0.57569444444444451</v>
      </c>
      <c r="K27" s="1341">
        <v>0.58958333333333335</v>
      </c>
      <c r="L27" s="1341">
        <v>0.59375000000000011</v>
      </c>
      <c r="M27" s="1341">
        <v>0.59722222222222221</v>
      </c>
      <c r="N27" s="1341">
        <v>0.60069444444444453</v>
      </c>
      <c r="O27" s="1342">
        <v>0.6034722222222223</v>
      </c>
      <c r="P27" s="48">
        <f t="shared" ref="P27:P31" si="4">+P24</f>
        <v>55.08</v>
      </c>
      <c r="Q27" s="171">
        <f t="shared" si="2"/>
        <v>8.2638888888888928E-2</v>
      </c>
      <c r="R27" s="172">
        <f t="shared" si="1"/>
        <v>27.771428571428554</v>
      </c>
      <c r="S27" s="38">
        <f t="shared" si="3"/>
        <v>0.10416666666666669</v>
      </c>
    </row>
    <row r="28" spans="1:19" x14ac:dyDescent="0.25">
      <c r="B28" s="1642"/>
      <c r="C28" s="257">
        <v>5</v>
      </c>
      <c r="D28" s="1340">
        <v>0.625</v>
      </c>
      <c r="E28" s="1341">
        <v>0.63194444444444453</v>
      </c>
      <c r="F28" s="1341">
        <v>0.65000000000000013</v>
      </c>
      <c r="G28" s="1341">
        <v>0.65972222222222221</v>
      </c>
      <c r="H28" s="1341">
        <v>0.66666666666666674</v>
      </c>
      <c r="I28" s="1341">
        <v>0.67361111111111116</v>
      </c>
      <c r="J28" s="1341">
        <v>0.67986111111111114</v>
      </c>
      <c r="K28" s="1341">
        <v>0.69374999999999998</v>
      </c>
      <c r="L28" s="1341">
        <v>0.69791666666666674</v>
      </c>
      <c r="M28" s="1341">
        <v>0.70138888888888884</v>
      </c>
      <c r="N28" s="1341">
        <v>0.70486111111111116</v>
      </c>
      <c r="O28" s="1342">
        <v>0.70763888888888893</v>
      </c>
      <c r="P28" s="48">
        <f t="shared" si="4"/>
        <v>55.08</v>
      </c>
      <c r="Q28" s="171">
        <f t="shared" si="2"/>
        <v>8.2638888888888928E-2</v>
      </c>
      <c r="R28" s="172">
        <f t="shared" si="1"/>
        <v>27.771428571428554</v>
      </c>
      <c r="S28" s="38">
        <f t="shared" si="3"/>
        <v>0.10416666666666663</v>
      </c>
    </row>
    <row r="29" spans="1:19" x14ac:dyDescent="0.25">
      <c r="B29" s="1642"/>
      <c r="C29" s="257">
        <v>6</v>
      </c>
      <c r="D29" s="1340">
        <v>0.72916666666666663</v>
      </c>
      <c r="E29" s="1341">
        <v>0.73611111111111116</v>
      </c>
      <c r="F29" s="1341">
        <v>0.75416666666666676</v>
      </c>
      <c r="G29" s="1341">
        <v>0.76388888888888884</v>
      </c>
      <c r="H29" s="1341">
        <v>0.77083333333333337</v>
      </c>
      <c r="I29" s="1341">
        <v>0.77777777777777779</v>
      </c>
      <c r="J29" s="1341">
        <v>0.78402777777777777</v>
      </c>
      <c r="K29" s="1341">
        <v>0.79791666666666661</v>
      </c>
      <c r="L29" s="1341">
        <v>0.80208333333333337</v>
      </c>
      <c r="M29" s="1341">
        <v>0.80555555555555547</v>
      </c>
      <c r="N29" s="1341">
        <v>0.80902777777777779</v>
      </c>
      <c r="O29" s="1342">
        <v>0.81180555555555556</v>
      </c>
      <c r="P29" s="48">
        <f t="shared" si="4"/>
        <v>55.08</v>
      </c>
      <c r="Q29" s="171">
        <f t="shared" si="2"/>
        <v>8.2638888888888928E-2</v>
      </c>
      <c r="R29" s="172">
        <f t="shared" si="1"/>
        <v>27.771428571428554</v>
      </c>
      <c r="S29" s="38">
        <f t="shared" si="3"/>
        <v>0.10416666666666663</v>
      </c>
    </row>
    <row r="30" spans="1:19" ht="15.75" thickBot="1" x14ac:dyDescent="0.3">
      <c r="B30" s="1642"/>
      <c r="C30" s="260">
        <v>7</v>
      </c>
      <c r="D30" s="1343">
        <v>0.83333333333333326</v>
      </c>
      <c r="E30" s="1344">
        <v>0.84027777777777779</v>
      </c>
      <c r="F30" s="1344">
        <v>0.85833333333333339</v>
      </c>
      <c r="G30" s="1344">
        <v>0.86805555555555547</v>
      </c>
      <c r="H30" s="1344">
        <v>0.875</v>
      </c>
      <c r="I30" s="1344">
        <v>0.88194444444444442</v>
      </c>
      <c r="J30" s="1344">
        <v>0.8881944444444444</v>
      </c>
      <c r="K30" s="1344">
        <v>0.90208333333333324</v>
      </c>
      <c r="L30" s="1344">
        <v>0.90625</v>
      </c>
      <c r="M30" s="1344">
        <v>0.9097222222222221</v>
      </c>
      <c r="N30" s="1344">
        <v>0.91319444444444442</v>
      </c>
      <c r="O30" s="1345">
        <v>0.91597222222222219</v>
      </c>
      <c r="P30" s="196">
        <f t="shared" si="4"/>
        <v>55.08</v>
      </c>
      <c r="Q30" s="176">
        <f t="shared" si="2"/>
        <v>8.2638888888888928E-2</v>
      </c>
      <c r="R30" s="177">
        <f t="shared" si="1"/>
        <v>27.771428571428554</v>
      </c>
      <c r="S30" s="42">
        <f t="shared" si="3"/>
        <v>0.10416666666666663</v>
      </c>
    </row>
    <row r="31" spans="1:19" ht="15.75" thickBot="1" x14ac:dyDescent="0.3">
      <c r="B31" s="1688"/>
      <c r="C31" s="452">
        <v>8</v>
      </c>
      <c r="D31" s="1346">
        <v>0.93749999999999989</v>
      </c>
      <c r="E31" s="1347">
        <v>0.94444444444444442</v>
      </c>
      <c r="F31" s="1347">
        <v>0.96250000000000002</v>
      </c>
      <c r="G31" s="1347">
        <v>0.9722222222222221</v>
      </c>
      <c r="H31" s="1347">
        <v>0.97916666666666663</v>
      </c>
      <c r="I31" s="1347">
        <v>0.98611111111111105</v>
      </c>
      <c r="J31" s="1347">
        <v>0.99236111111111103</v>
      </c>
      <c r="K31" s="1347">
        <v>1.0062499999999999</v>
      </c>
      <c r="L31" s="1347">
        <v>1.0104166666666665</v>
      </c>
      <c r="M31" s="1347">
        <v>1.0138888888888886</v>
      </c>
      <c r="N31" s="1347">
        <v>1.0173611111111109</v>
      </c>
      <c r="O31" s="1348">
        <v>1.0201388888888887</v>
      </c>
      <c r="P31" s="308">
        <f t="shared" si="4"/>
        <v>55.08</v>
      </c>
      <c r="Q31" s="453">
        <f t="shared" si="2"/>
        <v>8.2638888888888817E-2</v>
      </c>
      <c r="R31" s="357">
        <f t="shared" si="1"/>
        <v>27.771428571428597</v>
      </c>
      <c r="S31" s="300">
        <f t="shared" si="3"/>
        <v>0.10416666666666663</v>
      </c>
    </row>
    <row r="34" spans="3:11" x14ac:dyDescent="0.25">
      <c r="C34" s="21" t="s">
        <v>31</v>
      </c>
      <c r="D34" s="21"/>
      <c r="E34" s="22"/>
      <c r="F34" s="22"/>
      <c r="G34" s="23"/>
      <c r="H34" s="23"/>
      <c r="I34" s="24">
        <v>7</v>
      </c>
      <c r="J34" s="22"/>
    </row>
    <row r="35" spans="3:11" x14ac:dyDescent="0.25">
      <c r="C35" s="21" t="s">
        <v>32</v>
      </c>
      <c r="D35" s="21"/>
      <c r="E35" s="22"/>
      <c r="F35" s="22"/>
      <c r="G35" s="23"/>
      <c r="H35" s="23"/>
      <c r="I35" s="24">
        <v>1</v>
      </c>
      <c r="J35" s="22"/>
    </row>
    <row r="36" spans="3:11" x14ac:dyDescent="0.25">
      <c r="C36" s="21" t="s">
        <v>33</v>
      </c>
      <c r="D36" s="21"/>
      <c r="E36" s="22"/>
      <c r="F36" s="22"/>
      <c r="G36" s="23"/>
      <c r="H36" s="23"/>
      <c r="I36" s="24">
        <v>8</v>
      </c>
      <c r="J36" s="22"/>
    </row>
    <row r="37" spans="3:11" x14ac:dyDescent="0.25">
      <c r="C37" s="21" t="s">
        <v>34</v>
      </c>
      <c r="D37" s="21"/>
      <c r="E37" s="22"/>
      <c r="F37" s="22"/>
      <c r="G37" s="23"/>
      <c r="H37" s="23"/>
      <c r="I37" s="25">
        <f>+P22</f>
        <v>55.08</v>
      </c>
      <c r="K37" s="22" t="s">
        <v>35</v>
      </c>
    </row>
    <row r="38" spans="3:11" x14ac:dyDescent="0.25">
      <c r="C38" s="26" t="s">
        <v>36</v>
      </c>
      <c r="D38" s="26"/>
      <c r="E38" s="27"/>
      <c r="F38" s="7"/>
      <c r="G38" s="7"/>
      <c r="H38" s="7"/>
      <c r="I38" s="25">
        <v>0</v>
      </c>
      <c r="K38" s="22" t="s">
        <v>35</v>
      </c>
    </row>
  </sheetData>
  <mergeCells count="12">
    <mergeCell ref="B23:S23"/>
    <mergeCell ref="B24:B31"/>
    <mergeCell ref="B14:S16"/>
    <mergeCell ref="B19:D19"/>
    <mergeCell ref="E19:O19"/>
    <mergeCell ref="P19:P21"/>
    <mergeCell ref="Q19:Q22"/>
    <mergeCell ref="R19:R22"/>
    <mergeCell ref="S19:S22"/>
    <mergeCell ref="B20:C20"/>
    <mergeCell ref="B21:C21"/>
    <mergeCell ref="B22:C22"/>
  </mergeCells>
  <pageMargins left="0.7" right="0.7" top="0.75" bottom="0.75" header="0.3" footer="0.3"/>
  <pageSetup paperSize="9" scale="60" fitToHeight="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3:T37"/>
  <sheetViews>
    <sheetView view="pageBreakPreview" topLeftCell="A16" zoomScale="80" zoomScaleNormal="70" zoomScaleSheetLayoutView="80" workbookViewId="0">
      <selection activeCell="D23" sqref="D23:O30"/>
    </sheetView>
  </sheetViews>
  <sheetFormatPr baseColWidth="10" defaultRowHeight="15" x14ac:dyDescent="0.25"/>
  <sheetData>
    <row r="3" spans="2:19" x14ac:dyDescent="0.25">
      <c r="B3" s="5" t="s">
        <v>0</v>
      </c>
      <c r="C3" s="6"/>
      <c r="D3" s="7"/>
      <c r="E3" s="7"/>
      <c r="F3" s="5" t="s">
        <v>1</v>
      </c>
    </row>
    <row r="4" spans="2:19" x14ac:dyDescent="0.25">
      <c r="B4" s="8"/>
      <c r="C4" s="6"/>
      <c r="D4" s="7"/>
      <c r="E4" s="7"/>
      <c r="F4" s="5"/>
    </row>
    <row r="5" spans="2:19" x14ac:dyDescent="0.25">
      <c r="B5" s="9" t="s">
        <v>2</v>
      </c>
      <c r="C5" s="6"/>
      <c r="D5" s="7"/>
      <c r="E5" s="7"/>
      <c r="F5" s="5">
        <v>200</v>
      </c>
    </row>
    <row r="6" spans="2:19" x14ac:dyDescent="0.25">
      <c r="B6" s="6"/>
      <c r="C6" s="6"/>
      <c r="D6" s="7"/>
      <c r="E6" s="7"/>
      <c r="F6" s="5"/>
    </row>
    <row r="7" spans="2:19" x14ac:dyDescent="0.25">
      <c r="B7" s="6" t="s">
        <v>3</v>
      </c>
      <c r="C7" s="6"/>
      <c r="D7" s="7"/>
      <c r="E7" s="7"/>
      <c r="F7" s="149" t="s">
        <v>403</v>
      </c>
    </row>
    <row r="8" spans="2:19" x14ac:dyDescent="0.25">
      <c r="B8" s="6" t="s">
        <v>4</v>
      </c>
      <c r="C8" s="6"/>
      <c r="D8" s="7"/>
      <c r="E8" s="7"/>
      <c r="F8" s="5" t="s">
        <v>40</v>
      </c>
    </row>
    <row r="9" spans="2:19" x14ac:dyDescent="0.25">
      <c r="B9" s="6" t="s">
        <v>6</v>
      </c>
      <c r="C9" s="10"/>
      <c r="D9" s="11"/>
      <c r="E9" s="7"/>
      <c r="F9" s="5">
        <v>261</v>
      </c>
    </row>
    <row r="10" spans="2:19" x14ac:dyDescent="0.25">
      <c r="B10" s="6" t="s">
        <v>7</v>
      </c>
      <c r="C10" s="6"/>
      <c r="D10" s="7"/>
      <c r="E10" s="7"/>
      <c r="F10" s="9" t="s">
        <v>170</v>
      </c>
    </row>
    <row r="11" spans="2:19" x14ac:dyDescent="0.25">
      <c r="B11" s="6" t="s">
        <v>9</v>
      </c>
      <c r="C11" s="6"/>
      <c r="D11" s="7"/>
      <c r="E11" s="7"/>
      <c r="F11" s="5">
        <v>261</v>
      </c>
    </row>
    <row r="12" spans="2:19" x14ac:dyDescent="0.25">
      <c r="B12" s="6" t="s">
        <v>10</v>
      </c>
      <c r="C12" s="10"/>
      <c r="D12" s="11"/>
      <c r="E12" s="11"/>
      <c r="F12" s="5" t="s">
        <v>11</v>
      </c>
    </row>
    <row r="13" spans="2:19" ht="15.75" thickBot="1" x14ac:dyDescent="0.3"/>
    <row r="14" spans="2:19" ht="15" customHeight="1" x14ac:dyDescent="0.25">
      <c r="B14" s="1580" t="s">
        <v>171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66"/>
    </row>
    <row r="15" spans="2:19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8"/>
    </row>
    <row r="16" spans="2:19" ht="15.75" thickBot="1" x14ac:dyDescent="0.3"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0"/>
      <c r="S16" s="1671"/>
    </row>
    <row r="17" spans="2:20" s="12" customFormat="1" ht="15.75" thickBot="1" x14ac:dyDescent="0.3">
      <c r="B17" s="226"/>
      <c r="C17" s="226">
        <v>7.9861111111111105E-2</v>
      </c>
      <c r="D17" s="226"/>
      <c r="E17" s="499">
        <v>4.8611111111111112E-3</v>
      </c>
      <c r="F17" s="499">
        <v>1.0416666666666666E-2</v>
      </c>
      <c r="G17" s="499">
        <v>6.9444444444444441E-3</v>
      </c>
      <c r="H17" s="499">
        <v>4.8611111111111112E-3</v>
      </c>
      <c r="I17" s="499">
        <v>1.0416666666666666E-2</v>
      </c>
      <c r="J17" s="499">
        <v>6.9444444444444441E-3</v>
      </c>
      <c r="K17" s="499">
        <v>1.0416666666666666E-2</v>
      </c>
      <c r="L17" s="499">
        <v>5.5555555555555558E-3</v>
      </c>
      <c r="M17" s="499">
        <v>3.472222222222222E-3</v>
      </c>
      <c r="N17" s="499">
        <v>2.7777777777777779E-3</v>
      </c>
      <c r="O17" s="499">
        <v>1.3888888888888889E-3</v>
      </c>
      <c r="P17" s="128">
        <f>SUM(E17:O17)</f>
        <v>6.805555555555555E-2</v>
      </c>
    </row>
    <row r="18" spans="2:20" s="1" customFormat="1" ht="15" customHeight="1" thickBot="1" x14ac:dyDescent="0.3">
      <c r="B18" s="1508" t="s">
        <v>12</v>
      </c>
      <c r="C18" s="1509"/>
      <c r="D18" s="1516"/>
      <c r="E18" s="1508" t="s">
        <v>13</v>
      </c>
      <c r="F18" s="1509"/>
      <c r="G18" s="1509"/>
      <c r="H18" s="1509"/>
      <c r="I18" s="1509"/>
      <c r="J18" s="1509"/>
      <c r="K18" s="1509"/>
      <c r="L18" s="1509"/>
      <c r="M18" s="1509"/>
      <c r="N18" s="1509"/>
      <c r="O18" s="1509"/>
      <c r="P18" s="1513" t="s">
        <v>24</v>
      </c>
      <c r="Q18" s="1517" t="s">
        <v>25</v>
      </c>
      <c r="R18" s="1513" t="s">
        <v>26</v>
      </c>
      <c r="S18" s="1513" t="s">
        <v>49</v>
      </c>
    </row>
    <row r="19" spans="2:20" s="1" customFormat="1" ht="70.5" customHeight="1" thickBot="1" x14ac:dyDescent="0.3">
      <c r="B19" s="1585" t="s">
        <v>56</v>
      </c>
      <c r="C19" s="1586"/>
      <c r="D19" s="56" t="s">
        <v>41</v>
      </c>
      <c r="E19" s="227" t="s">
        <v>172</v>
      </c>
      <c r="F19" s="227" t="s">
        <v>173</v>
      </c>
      <c r="G19" s="227" t="s">
        <v>174</v>
      </c>
      <c r="H19" s="227" t="s">
        <v>210</v>
      </c>
      <c r="I19" s="227" t="s">
        <v>262</v>
      </c>
      <c r="J19" s="227" t="s">
        <v>263</v>
      </c>
      <c r="K19" s="227" t="s">
        <v>169</v>
      </c>
      <c r="L19" s="227" t="s">
        <v>177</v>
      </c>
      <c r="M19" s="227" t="s">
        <v>178</v>
      </c>
      <c r="N19" s="227" t="s">
        <v>179</v>
      </c>
      <c r="O19" s="56" t="s">
        <v>264</v>
      </c>
      <c r="P19" s="1514"/>
      <c r="Q19" s="1550"/>
      <c r="R19" s="1514"/>
      <c r="S19" s="1514"/>
    </row>
    <row r="20" spans="2:20" s="1" customFormat="1" ht="23.25" customHeight="1" thickBot="1" x14ac:dyDescent="0.3">
      <c r="B20" s="1508" t="s">
        <v>28</v>
      </c>
      <c r="C20" s="1509"/>
      <c r="D20" s="434">
        <v>0</v>
      </c>
      <c r="E20" s="434">
        <v>2.4</v>
      </c>
      <c r="F20" s="434">
        <v>0</v>
      </c>
      <c r="G20" s="434">
        <v>0</v>
      </c>
      <c r="H20" s="434">
        <v>0</v>
      </c>
      <c r="I20" s="434">
        <v>0</v>
      </c>
      <c r="J20" s="434">
        <v>0</v>
      </c>
      <c r="K20" s="434">
        <v>0</v>
      </c>
      <c r="L20" s="434">
        <v>0</v>
      </c>
      <c r="M20" s="434">
        <v>0</v>
      </c>
      <c r="N20" s="434">
        <v>0</v>
      </c>
      <c r="O20" s="434">
        <v>2.4</v>
      </c>
      <c r="P20" s="1598"/>
      <c r="Q20" s="1550"/>
      <c r="R20" s="1514"/>
      <c r="S20" s="1514"/>
    </row>
    <row r="21" spans="2:20" s="1" customFormat="1" ht="23.25" customHeight="1" thickBot="1" x14ac:dyDescent="0.3">
      <c r="B21" s="1517" t="s">
        <v>29</v>
      </c>
      <c r="C21" s="1596"/>
      <c r="D21" s="206">
        <f>+D20</f>
        <v>0</v>
      </c>
      <c r="E21" s="206">
        <f t="shared" ref="E21:O21" si="0">+E20</f>
        <v>2.4</v>
      </c>
      <c r="F21" s="206">
        <f t="shared" si="0"/>
        <v>0</v>
      </c>
      <c r="G21" s="206">
        <f t="shared" si="0"/>
        <v>0</v>
      </c>
      <c r="H21" s="206">
        <f t="shared" si="0"/>
        <v>0</v>
      </c>
      <c r="I21" s="206">
        <f t="shared" si="0"/>
        <v>0</v>
      </c>
      <c r="J21" s="206">
        <f t="shared" si="0"/>
        <v>0</v>
      </c>
      <c r="K21" s="206">
        <f t="shared" si="0"/>
        <v>0</v>
      </c>
      <c r="L21" s="206">
        <f t="shared" si="0"/>
        <v>0</v>
      </c>
      <c r="M21" s="206">
        <f t="shared" si="0"/>
        <v>0</v>
      </c>
      <c r="N21" s="206">
        <f t="shared" si="0"/>
        <v>0</v>
      </c>
      <c r="O21" s="206">
        <f t="shared" si="0"/>
        <v>2.4</v>
      </c>
      <c r="P21" s="308">
        <v>55.08</v>
      </c>
      <c r="Q21" s="1511"/>
      <c r="R21" s="1598"/>
      <c r="S21" s="1598"/>
    </row>
    <row r="22" spans="2:20" ht="15.75" thickBot="1" x14ac:dyDescent="0.3">
      <c r="B22" s="1606" t="s">
        <v>48</v>
      </c>
      <c r="C22" s="1619"/>
      <c r="D22" s="1607"/>
      <c r="E22" s="1607"/>
      <c r="F22" s="1607"/>
      <c r="G22" s="1607"/>
      <c r="H22" s="1607"/>
      <c r="I22" s="1607"/>
      <c r="J22" s="1607"/>
      <c r="K22" s="1607"/>
      <c r="L22" s="1607"/>
      <c r="M22" s="1607"/>
      <c r="N22" s="1607"/>
      <c r="O22" s="1607"/>
      <c r="P22" s="1607"/>
      <c r="Q22" s="1607"/>
      <c r="R22" s="1607"/>
      <c r="S22" s="1609"/>
      <c r="T22" s="1"/>
    </row>
    <row r="23" spans="2:20" x14ac:dyDescent="0.25">
      <c r="B23" s="1663" t="s">
        <v>30</v>
      </c>
      <c r="C23" s="240">
        <v>1</v>
      </c>
      <c r="D23" s="1337">
        <v>0.21875</v>
      </c>
      <c r="E23" s="1338">
        <v>0.22569444444444453</v>
      </c>
      <c r="F23" s="1338">
        <v>0.24375000000000013</v>
      </c>
      <c r="G23" s="1338">
        <v>0.25347222222222221</v>
      </c>
      <c r="H23" s="1338">
        <v>0.26041666666666674</v>
      </c>
      <c r="I23" s="1338">
        <v>0.26736111111111116</v>
      </c>
      <c r="J23" s="1338">
        <v>0.27361111111111114</v>
      </c>
      <c r="K23" s="1338">
        <v>0.28749999999999998</v>
      </c>
      <c r="L23" s="1338">
        <v>0.29166666666666674</v>
      </c>
      <c r="M23" s="1338">
        <v>0.29513888888888884</v>
      </c>
      <c r="N23" s="1338">
        <v>0.29861111111111116</v>
      </c>
      <c r="O23" s="1339">
        <v>0.30138888888888893</v>
      </c>
      <c r="P23" s="44">
        <f>+P21</f>
        <v>55.08</v>
      </c>
      <c r="Q23" s="168">
        <f>+O23-D23</f>
        <v>8.2638888888888928E-2</v>
      </c>
      <c r="R23" s="169">
        <f t="shared" ref="R23:R30" si="1">60*$I$36/(Q23*60*24)</f>
        <v>27.771428571428554</v>
      </c>
      <c r="S23" s="79"/>
      <c r="T23" s="1"/>
    </row>
    <row r="24" spans="2:20" x14ac:dyDescent="0.25">
      <c r="B24" s="1664"/>
      <c r="C24" s="235">
        <v>2</v>
      </c>
      <c r="D24" s="1340">
        <v>0.3125</v>
      </c>
      <c r="E24" s="1341">
        <v>0.31944444444444453</v>
      </c>
      <c r="F24" s="1341">
        <v>0.33750000000000013</v>
      </c>
      <c r="G24" s="1341">
        <v>0.34722222222222221</v>
      </c>
      <c r="H24" s="1341">
        <v>0.35416666666666674</v>
      </c>
      <c r="I24" s="1341">
        <v>0.36111111111111116</v>
      </c>
      <c r="J24" s="1341">
        <v>0.36736111111111114</v>
      </c>
      <c r="K24" s="1341">
        <v>0.38124999999999998</v>
      </c>
      <c r="L24" s="1341">
        <v>0.38541666666666674</v>
      </c>
      <c r="M24" s="1341">
        <v>0.38888888888888884</v>
      </c>
      <c r="N24" s="1341">
        <v>0.39236111111111116</v>
      </c>
      <c r="O24" s="1342">
        <v>0.39513888888888893</v>
      </c>
      <c r="P24" s="48">
        <f>+P21</f>
        <v>55.08</v>
      </c>
      <c r="Q24" s="171">
        <f t="shared" ref="Q24:Q30" si="2">+O24-D24</f>
        <v>8.2638888888888928E-2</v>
      </c>
      <c r="R24" s="172">
        <f t="shared" si="1"/>
        <v>27.771428571428554</v>
      </c>
      <c r="S24" s="38">
        <f>+D24-D23</f>
        <v>9.375E-2</v>
      </c>
      <c r="T24" s="1"/>
    </row>
    <row r="25" spans="2:20" x14ac:dyDescent="0.25">
      <c r="B25" s="1664"/>
      <c r="C25" s="235">
        <v>3</v>
      </c>
      <c r="D25" s="1340">
        <v>0.41666666666666669</v>
      </c>
      <c r="E25" s="1341">
        <v>0.42361111111111122</v>
      </c>
      <c r="F25" s="1341">
        <v>0.44166666666666682</v>
      </c>
      <c r="G25" s="1341">
        <v>0.4513888888888889</v>
      </c>
      <c r="H25" s="1341">
        <v>0.45833333333333343</v>
      </c>
      <c r="I25" s="1341">
        <v>0.46527777777777785</v>
      </c>
      <c r="J25" s="1341">
        <v>0.47152777777777782</v>
      </c>
      <c r="K25" s="1341">
        <v>0.48541666666666666</v>
      </c>
      <c r="L25" s="1341">
        <v>0.48958333333333343</v>
      </c>
      <c r="M25" s="1341">
        <v>0.49305555555555552</v>
      </c>
      <c r="N25" s="1341">
        <v>0.49652777777777785</v>
      </c>
      <c r="O25" s="1342">
        <v>0.49930555555555561</v>
      </c>
      <c r="P25" s="48">
        <f>+P24</f>
        <v>55.08</v>
      </c>
      <c r="Q25" s="171">
        <f t="shared" si="2"/>
        <v>8.2638888888888928E-2</v>
      </c>
      <c r="R25" s="172">
        <f t="shared" si="1"/>
        <v>27.771428571428554</v>
      </c>
      <c r="S25" s="38">
        <f t="shared" ref="S25:S30" si="3">+D25-D24</f>
        <v>0.10416666666666669</v>
      </c>
      <c r="T25" s="1"/>
    </row>
    <row r="26" spans="2:20" x14ac:dyDescent="0.25">
      <c r="B26" s="1664"/>
      <c r="C26" s="235">
        <v>4</v>
      </c>
      <c r="D26" s="1340">
        <v>0.52083333333333337</v>
      </c>
      <c r="E26" s="1341">
        <v>0.5277777777777779</v>
      </c>
      <c r="F26" s="1341">
        <v>0.5458333333333335</v>
      </c>
      <c r="G26" s="1341">
        <v>0.55555555555555558</v>
      </c>
      <c r="H26" s="1341">
        <v>0.56250000000000011</v>
      </c>
      <c r="I26" s="1341">
        <v>0.56944444444444453</v>
      </c>
      <c r="J26" s="1341">
        <v>0.57569444444444451</v>
      </c>
      <c r="K26" s="1341">
        <v>0.58958333333333335</v>
      </c>
      <c r="L26" s="1341">
        <v>0.59375000000000011</v>
      </c>
      <c r="M26" s="1341">
        <v>0.59722222222222221</v>
      </c>
      <c r="N26" s="1341">
        <v>0.60069444444444453</v>
      </c>
      <c r="O26" s="1342">
        <v>0.6034722222222223</v>
      </c>
      <c r="P26" s="48">
        <f t="shared" ref="P26:P30" si="4">+P23</f>
        <v>55.08</v>
      </c>
      <c r="Q26" s="171">
        <f t="shared" si="2"/>
        <v>8.2638888888888928E-2</v>
      </c>
      <c r="R26" s="172">
        <f t="shared" si="1"/>
        <v>27.771428571428554</v>
      </c>
      <c r="S26" s="38">
        <f t="shared" si="3"/>
        <v>0.10416666666666669</v>
      </c>
      <c r="T26" s="1"/>
    </row>
    <row r="27" spans="2:20" x14ac:dyDescent="0.25">
      <c r="B27" s="1664"/>
      <c r="C27" s="235">
        <v>5</v>
      </c>
      <c r="D27" s="1340">
        <v>0.625</v>
      </c>
      <c r="E27" s="1341">
        <v>0.63194444444444453</v>
      </c>
      <c r="F27" s="1341">
        <v>0.65000000000000013</v>
      </c>
      <c r="G27" s="1341">
        <v>0.65972222222222221</v>
      </c>
      <c r="H27" s="1341">
        <v>0.66666666666666674</v>
      </c>
      <c r="I27" s="1341">
        <v>0.67361111111111116</v>
      </c>
      <c r="J27" s="1341">
        <v>0.67986111111111114</v>
      </c>
      <c r="K27" s="1341">
        <v>0.69374999999999998</v>
      </c>
      <c r="L27" s="1341">
        <v>0.69791666666666674</v>
      </c>
      <c r="M27" s="1341">
        <v>0.70138888888888884</v>
      </c>
      <c r="N27" s="1341">
        <v>0.70486111111111116</v>
      </c>
      <c r="O27" s="1342">
        <v>0.70763888888888893</v>
      </c>
      <c r="P27" s="48">
        <f t="shared" si="4"/>
        <v>55.08</v>
      </c>
      <c r="Q27" s="171">
        <f t="shared" si="2"/>
        <v>8.2638888888888928E-2</v>
      </c>
      <c r="R27" s="172">
        <f t="shared" si="1"/>
        <v>27.771428571428554</v>
      </c>
      <c r="S27" s="38">
        <f t="shared" si="3"/>
        <v>0.10416666666666663</v>
      </c>
      <c r="T27" s="1"/>
    </row>
    <row r="28" spans="2:20" x14ac:dyDescent="0.25">
      <c r="B28" s="1664"/>
      <c r="C28" s="235">
        <v>6</v>
      </c>
      <c r="D28" s="1340">
        <v>0.72916666666666663</v>
      </c>
      <c r="E28" s="1341">
        <v>0.73611111111111116</v>
      </c>
      <c r="F28" s="1341">
        <v>0.75416666666666676</v>
      </c>
      <c r="G28" s="1341">
        <v>0.76388888888888884</v>
      </c>
      <c r="H28" s="1341">
        <v>0.77083333333333337</v>
      </c>
      <c r="I28" s="1341">
        <v>0.77777777777777779</v>
      </c>
      <c r="J28" s="1341">
        <v>0.78402777777777777</v>
      </c>
      <c r="K28" s="1341">
        <v>0.79791666666666661</v>
      </c>
      <c r="L28" s="1341">
        <v>0.80208333333333337</v>
      </c>
      <c r="M28" s="1341">
        <v>0.80555555555555547</v>
      </c>
      <c r="N28" s="1341">
        <v>0.80902777777777779</v>
      </c>
      <c r="O28" s="1342">
        <v>0.81180555555555556</v>
      </c>
      <c r="P28" s="48">
        <f t="shared" si="4"/>
        <v>55.08</v>
      </c>
      <c r="Q28" s="171">
        <f t="shared" si="2"/>
        <v>8.2638888888888928E-2</v>
      </c>
      <c r="R28" s="172">
        <f t="shared" si="1"/>
        <v>27.771428571428554</v>
      </c>
      <c r="S28" s="38">
        <f t="shared" si="3"/>
        <v>0.10416666666666663</v>
      </c>
      <c r="T28" s="1"/>
    </row>
    <row r="29" spans="2:20" ht="15.75" thickBot="1" x14ac:dyDescent="0.3">
      <c r="B29" s="1664"/>
      <c r="C29" s="238">
        <v>7</v>
      </c>
      <c r="D29" s="1343">
        <v>0.83333333333333326</v>
      </c>
      <c r="E29" s="1344">
        <v>0.84027777777777779</v>
      </c>
      <c r="F29" s="1344">
        <v>0.85833333333333339</v>
      </c>
      <c r="G29" s="1344">
        <v>0.86805555555555547</v>
      </c>
      <c r="H29" s="1344">
        <v>0.875</v>
      </c>
      <c r="I29" s="1344">
        <v>0.88194444444444442</v>
      </c>
      <c r="J29" s="1344">
        <v>0.8881944444444444</v>
      </c>
      <c r="K29" s="1344">
        <v>0.90208333333333324</v>
      </c>
      <c r="L29" s="1344">
        <v>0.90625</v>
      </c>
      <c r="M29" s="1344">
        <v>0.9097222222222221</v>
      </c>
      <c r="N29" s="1344">
        <v>0.91319444444444442</v>
      </c>
      <c r="O29" s="1345">
        <v>0.91597222222222219</v>
      </c>
      <c r="P29" s="196">
        <f t="shared" si="4"/>
        <v>55.08</v>
      </c>
      <c r="Q29" s="176">
        <f t="shared" si="2"/>
        <v>8.2638888888888928E-2</v>
      </c>
      <c r="R29" s="177">
        <f t="shared" si="1"/>
        <v>27.771428571428554</v>
      </c>
      <c r="S29" s="42">
        <f t="shared" si="3"/>
        <v>0.10416666666666663</v>
      </c>
      <c r="T29" s="1"/>
    </row>
    <row r="30" spans="2:20" ht="15.75" thickBot="1" x14ac:dyDescent="0.3">
      <c r="B30" s="1665"/>
      <c r="C30" s="296">
        <v>8</v>
      </c>
      <c r="D30" s="1346">
        <v>0.93749999999999989</v>
      </c>
      <c r="E30" s="1347">
        <v>0.94444444444444442</v>
      </c>
      <c r="F30" s="1347">
        <v>0.96250000000000002</v>
      </c>
      <c r="G30" s="1347">
        <v>0.9722222222222221</v>
      </c>
      <c r="H30" s="1347">
        <v>0.97916666666666663</v>
      </c>
      <c r="I30" s="1347">
        <v>0.98611111111111105</v>
      </c>
      <c r="J30" s="1347">
        <v>0.99236111111111103</v>
      </c>
      <c r="K30" s="1347">
        <v>1.0062499999999999</v>
      </c>
      <c r="L30" s="1347">
        <v>1.0104166666666665</v>
      </c>
      <c r="M30" s="1347">
        <v>1.0138888888888886</v>
      </c>
      <c r="N30" s="1347">
        <v>1.0173611111111109</v>
      </c>
      <c r="O30" s="1348">
        <v>1.0201388888888887</v>
      </c>
      <c r="P30" s="308">
        <f t="shared" si="4"/>
        <v>55.08</v>
      </c>
      <c r="Q30" s="453">
        <f t="shared" si="2"/>
        <v>8.2638888888888817E-2</v>
      </c>
      <c r="R30" s="357">
        <f t="shared" si="1"/>
        <v>27.771428571428597</v>
      </c>
      <c r="S30" s="300">
        <f t="shared" si="3"/>
        <v>0.10416666666666663</v>
      </c>
      <c r="T30" s="1"/>
    </row>
    <row r="33" spans="3:11" x14ac:dyDescent="0.25">
      <c r="C33" s="21" t="s">
        <v>31</v>
      </c>
      <c r="D33" s="21"/>
      <c r="E33" s="22"/>
      <c r="F33" s="22"/>
      <c r="G33" s="23"/>
      <c r="H33" s="23"/>
      <c r="I33" s="24">
        <v>7</v>
      </c>
      <c r="J33" s="22"/>
    </row>
    <row r="34" spans="3:11" x14ac:dyDescent="0.25">
      <c r="C34" s="21" t="s">
        <v>32</v>
      </c>
      <c r="D34" s="21"/>
      <c r="E34" s="22"/>
      <c r="F34" s="22"/>
      <c r="G34" s="23"/>
      <c r="H34" s="23"/>
      <c r="I34" s="24">
        <v>1</v>
      </c>
      <c r="J34" s="22"/>
    </row>
    <row r="35" spans="3:11" x14ac:dyDescent="0.25">
      <c r="C35" s="21" t="s">
        <v>33</v>
      </c>
      <c r="D35" s="21"/>
      <c r="E35" s="22"/>
      <c r="F35" s="22"/>
      <c r="G35" s="23"/>
      <c r="H35" s="23"/>
      <c r="I35" s="24">
        <v>8</v>
      </c>
      <c r="J35" s="22"/>
    </row>
    <row r="36" spans="3:11" x14ac:dyDescent="0.25">
      <c r="C36" s="21" t="s">
        <v>34</v>
      </c>
      <c r="D36" s="21"/>
      <c r="E36" s="22"/>
      <c r="F36" s="22"/>
      <c r="G36" s="23"/>
      <c r="H36" s="23"/>
      <c r="I36" s="25">
        <f>+P21</f>
        <v>55.08</v>
      </c>
      <c r="K36" s="22" t="s">
        <v>35</v>
      </c>
    </row>
    <row r="37" spans="3:11" x14ac:dyDescent="0.25">
      <c r="C37" s="26" t="s">
        <v>36</v>
      </c>
      <c r="D37" s="26"/>
      <c r="E37" s="27"/>
      <c r="F37" s="7"/>
      <c r="G37" s="7"/>
      <c r="H37" s="7"/>
      <c r="I37" s="25">
        <v>0</v>
      </c>
      <c r="K37" s="22" t="s">
        <v>35</v>
      </c>
    </row>
  </sheetData>
  <mergeCells count="12">
    <mergeCell ref="B22:S22"/>
    <mergeCell ref="B23:B30"/>
    <mergeCell ref="B14:S16"/>
    <mergeCell ref="B18:D18"/>
    <mergeCell ref="E18:O18"/>
    <mergeCell ref="P18:P20"/>
    <mergeCell ref="Q18:Q21"/>
    <mergeCell ref="R18:R21"/>
    <mergeCell ref="S18:S21"/>
    <mergeCell ref="B19:C19"/>
    <mergeCell ref="B20:C20"/>
    <mergeCell ref="B21:C21"/>
  </mergeCells>
  <pageMargins left="0.7" right="0.7" top="0.75" bottom="0.75" header="0.3" footer="0.3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AA62"/>
  <sheetViews>
    <sheetView view="pageBreakPreview" topLeftCell="A4" zoomScale="60" zoomScaleNormal="70" workbookViewId="0">
      <selection activeCell="B14" sqref="B14:AA14"/>
    </sheetView>
  </sheetViews>
  <sheetFormatPr baseColWidth="10" defaultRowHeight="15" x14ac:dyDescent="0.25"/>
  <cols>
    <col min="5" max="21" width="8.140625" customWidth="1"/>
  </cols>
  <sheetData>
    <row r="3" spans="2:27" x14ac:dyDescent="0.25">
      <c r="B3" s="149" t="s">
        <v>0</v>
      </c>
      <c r="C3" s="150"/>
      <c r="D3" s="150"/>
      <c r="E3" s="151"/>
      <c r="F3" s="151"/>
      <c r="G3" s="149" t="s">
        <v>1</v>
      </c>
      <c r="H3" s="151"/>
      <c r="I3" s="151"/>
      <c r="J3" s="151"/>
      <c r="K3" s="151"/>
      <c r="L3" s="151"/>
    </row>
    <row r="4" spans="2:27" x14ac:dyDescent="0.25">
      <c r="B4" s="152"/>
      <c r="C4" s="150"/>
      <c r="D4" s="150"/>
      <c r="E4" s="151"/>
      <c r="F4" s="151"/>
      <c r="G4" s="153"/>
      <c r="H4" s="151"/>
      <c r="I4" s="151"/>
      <c r="J4" s="151"/>
      <c r="K4" s="151"/>
      <c r="L4" s="151"/>
    </row>
    <row r="5" spans="2:27" x14ac:dyDescent="0.25">
      <c r="B5" s="154" t="s">
        <v>2</v>
      </c>
      <c r="C5" s="150"/>
      <c r="D5" s="150"/>
      <c r="E5" s="151"/>
      <c r="F5" s="151"/>
      <c r="G5" s="153">
        <v>200</v>
      </c>
      <c r="H5" s="151"/>
      <c r="I5" s="151"/>
      <c r="J5" s="151"/>
      <c r="K5" s="151"/>
      <c r="L5" s="151"/>
    </row>
    <row r="6" spans="2:27" x14ac:dyDescent="0.25">
      <c r="B6" s="150"/>
      <c r="C6" s="150"/>
      <c r="D6" s="150"/>
      <c r="E6" s="151"/>
      <c r="F6" s="151"/>
      <c r="G6" s="153"/>
      <c r="H6" s="151"/>
      <c r="I6" s="151"/>
      <c r="J6" s="151"/>
      <c r="K6" s="151"/>
      <c r="L6" s="151"/>
    </row>
    <row r="7" spans="2:27" x14ac:dyDescent="0.25">
      <c r="B7" s="150" t="s">
        <v>3</v>
      </c>
      <c r="C7" s="150"/>
      <c r="D7" s="150"/>
      <c r="E7" s="151"/>
      <c r="F7" s="151"/>
      <c r="G7" s="149" t="s">
        <v>403</v>
      </c>
      <c r="H7" s="151"/>
      <c r="I7" s="151"/>
      <c r="J7" s="151"/>
      <c r="K7" s="151"/>
      <c r="L7" s="151"/>
    </row>
    <row r="8" spans="2:27" x14ac:dyDescent="0.25">
      <c r="B8" s="150" t="s">
        <v>4</v>
      </c>
      <c r="C8" s="150"/>
      <c r="D8" s="150"/>
      <c r="E8" s="151"/>
      <c r="F8" s="151"/>
      <c r="G8" s="153" t="s">
        <v>5</v>
      </c>
      <c r="H8" s="151"/>
      <c r="I8" s="151"/>
      <c r="J8" s="151"/>
      <c r="K8" s="151"/>
      <c r="L8" s="151"/>
    </row>
    <row r="9" spans="2:27" x14ac:dyDescent="0.25">
      <c r="B9" s="150" t="s">
        <v>6</v>
      </c>
      <c r="C9" s="155"/>
      <c r="D9" s="155"/>
      <c r="E9" s="156"/>
      <c r="F9" s="151"/>
      <c r="G9" s="153">
        <v>202</v>
      </c>
      <c r="H9" s="151"/>
      <c r="I9" s="151"/>
      <c r="J9" s="151"/>
      <c r="K9" s="151"/>
      <c r="L9" s="151"/>
    </row>
    <row r="10" spans="2:27" x14ac:dyDescent="0.25">
      <c r="B10" s="150" t="s">
        <v>7</v>
      </c>
      <c r="C10" s="150"/>
      <c r="D10" s="150"/>
      <c r="E10" s="151"/>
      <c r="F10" s="151"/>
      <c r="G10" s="154" t="s">
        <v>329</v>
      </c>
      <c r="H10" s="151"/>
      <c r="I10" s="151"/>
      <c r="J10" s="151"/>
      <c r="K10" s="151"/>
      <c r="L10" s="151"/>
    </row>
    <row r="11" spans="2:27" x14ac:dyDescent="0.25">
      <c r="B11" s="150" t="s">
        <v>9</v>
      </c>
      <c r="C11" s="150"/>
      <c r="D11" s="150"/>
      <c r="E11" s="151"/>
      <c r="F11" s="151"/>
      <c r="G11" s="153">
        <v>202</v>
      </c>
      <c r="H11" s="151"/>
      <c r="I11" s="151"/>
      <c r="J11" s="151"/>
      <c r="K11" s="151"/>
      <c r="L11" s="151"/>
    </row>
    <row r="12" spans="2:27" x14ac:dyDescent="0.25">
      <c r="B12" s="150" t="s">
        <v>10</v>
      </c>
      <c r="C12" s="155"/>
      <c r="D12" s="155"/>
      <c r="E12" s="156"/>
      <c r="F12" s="156"/>
      <c r="G12" s="149" t="s">
        <v>11</v>
      </c>
      <c r="H12" s="151"/>
      <c r="I12" s="151"/>
      <c r="J12" s="151"/>
      <c r="K12" s="151"/>
      <c r="L12" s="151"/>
    </row>
    <row r="13" spans="2:27" ht="15.75" thickBot="1" x14ac:dyDescent="0.3"/>
    <row r="14" spans="2:27" ht="129" customHeight="1" thickBot="1" x14ac:dyDescent="0.3">
      <c r="B14" s="1568" t="s">
        <v>414</v>
      </c>
      <c r="C14" s="1569"/>
      <c r="D14" s="1569"/>
      <c r="E14" s="1569"/>
      <c r="F14" s="1569"/>
      <c r="G14" s="1569"/>
      <c r="H14" s="1569"/>
      <c r="I14" s="1569"/>
      <c r="J14" s="1569"/>
      <c r="K14" s="1569"/>
      <c r="L14" s="1569"/>
      <c r="M14" s="1569"/>
      <c r="N14" s="1569"/>
      <c r="O14" s="1569"/>
      <c r="P14" s="1569"/>
      <c r="Q14" s="1569"/>
      <c r="R14" s="1569"/>
      <c r="S14" s="1569"/>
      <c r="T14" s="1569"/>
      <c r="U14" s="1569"/>
      <c r="V14" s="1569"/>
      <c r="W14" s="1569"/>
      <c r="X14" s="1569"/>
      <c r="Y14" s="1569"/>
      <c r="Z14" s="1569"/>
      <c r="AA14" s="1570"/>
    </row>
    <row r="15" spans="2:27" s="12" customFormat="1" x14ac:dyDescent="0.25">
      <c r="F15" s="13">
        <v>4.8611111111111216E-3</v>
      </c>
      <c r="G15" s="13">
        <v>4.8611111111111216E-3</v>
      </c>
      <c r="H15" s="13">
        <v>3.472222222222222E-3</v>
      </c>
      <c r="I15" s="13">
        <v>6.9444444444444441E-3</v>
      </c>
      <c r="J15" s="13">
        <v>5.5555555555555558E-3</v>
      </c>
      <c r="K15" s="13">
        <v>2.7777777777777779E-3</v>
      </c>
      <c r="L15" s="13">
        <v>6.9444444444444475E-3</v>
      </c>
      <c r="M15" s="13">
        <v>3.472222222222222E-3</v>
      </c>
      <c r="N15" s="13">
        <v>4.8611111111111112E-3</v>
      </c>
      <c r="O15" s="13">
        <v>6.9444444444444441E-3</v>
      </c>
      <c r="P15" s="13">
        <v>2.7777777777777679E-3</v>
      </c>
      <c r="Q15" s="13">
        <v>5.5555555555555558E-3</v>
      </c>
      <c r="R15" s="13">
        <v>6.9444444444444441E-3</v>
      </c>
      <c r="S15" s="13">
        <v>2.0833333333333333E-3</v>
      </c>
      <c r="T15" s="13">
        <v>3.472222222222222E-3</v>
      </c>
      <c r="U15" s="13">
        <v>4.8611111111110938E-3</v>
      </c>
      <c r="W15" s="13">
        <f>SUM(F15:U15)</f>
        <v>7.6388888888888895E-2</v>
      </c>
    </row>
    <row r="16" spans="2:27" s="12" customFormat="1" ht="15.75" thickBot="1" x14ac:dyDescent="0.3">
      <c r="B16" s="13">
        <v>1.3888888888888888E-2</v>
      </c>
      <c r="C16" s="13">
        <v>2.0833333333333332E-2</v>
      </c>
      <c r="D16" s="13"/>
      <c r="E16" s="13">
        <v>2.7777777777777776E-2</v>
      </c>
      <c r="F16" s="13">
        <v>5.5555555555555636E-3</v>
      </c>
      <c r="G16" s="13">
        <v>5.5555555555555636E-3</v>
      </c>
      <c r="H16" s="13">
        <v>3.472222222222222E-3</v>
      </c>
      <c r="I16" s="13">
        <v>8.3333333333333332E-3</v>
      </c>
      <c r="J16" s="13">
        <v>5.5555555555555558E-3</v>
      </c>
      <c r="K16" s="13">
        <v>2.7777777777777679E-3</v>
      </c>
      <c r="L16" s="13">
        <v>6.9444444444444198E-3</v>
      </c>
      <c r="M16" s="13">
        <v>4.1666666666666666E-3</v>
      </c>
      <c r="N16" s="13">
        <v>6.9444444444444441E-3</v>
      </c>
      <c r="O16" s="13">
        <v>6.9444444444444441E-3</v>
      </c>
      <c r="P16" s="13">
        <v>2.7777777777777679E-3</v>
      </c>
      <c r="Q16" s="13">
        <v>5.5555555555555558E-3</v>
      </c>
      <c r="R16" s="13">
        <v>8.3333333333333332E-3</v>
      </c>
      <c r="S16" s="13">
        <v>2.7777777777777779E-3</v>
      </c>
      <c r="T16" s="13">
        <v>4.1666666666666666E-3</v>
      </c>
      <c r="U16" s="13">
        <v>5.5555555555555358E-3</v>
      </c>
      <c r="W16" s="13"/>
    </row>
    <row r="17" spans="2:26" ht="15.75" thickBot="1" x14ac:dyDescent="0.3">
      <c r="B17" s="1571" t="s">
        <v>48</v>
      </c>
      <c r="C17" s="1572"/>
      <c r="D17" s="1572"/>
      <c r="E17" s="1572"/>
      <c r="F17" s="1572"/>
      <c r="G17" s="1572"/>
      <c r="H17" s="1572"/>
      <c r="I17" s="1572"/>
      <c r="J17" s="1572"/>
      <c r="K17" s="1572"/>
      <c r="L17" s="1572"/>
      <c r="M17" s="1572"/>
      <c r="N17" s="1572"/>
      <c r="O17" s="1572"/>
      <c r="P17" s="1572"/>
      <c r="Q17" s="1572"/>
      <c r="R17" s="1572"/>
      <c r="S17" s="1572"/>
      <c r="T17" s="1572"/>
      <c r="U17" s="1572"/>
      <c r="V17" s="1572"/>
      <c r="W17" s="1572"/>
      <c r="X17" s="1572"/>
      <c r="Y17" s="1572"/>
      <c r="Z17" s="1573"/>
    </row>
    <row r="18" spans="2:26" s="1" customFormat="1" ht="26.25" customHeight="1" thickBot="1" x14ac:dyDescent="0.3">
      <c r="B18" s="1574" t="s">
        <v>12</v>
      </c>
      <c r="C18" s="1575"/>
      <c r="D18" s="1575"/>
      <c r="E18" s="1576"/>
      <c r="F18" s="1574" t="s">
        <v>13</v>
      </c>
      <c r="G18" s="1575"/>
      <c r="H18" s="1575"/>
      <c r="I18" s="1575"/>
      <c r="J18" s="1575"/>
      <c r="K18" s="1575"/>
      <c r="L18" s="1575"/>
      <c r="M18" s="1575"/>
      <c r="N18" s="1575"/>
      <c r="O18" s="1575"/>
      <c r="P18" s="1575"/>
      <c r="Q18" s="1575"/>
      <c r="R18" s="1575"/>
      <c r="S18" s="1575"/>
      <c r="T18" s="1575"/>
      <c r="U18" s="1574" t="s">
        <v>14</v>
      </c>
      <c r="V18" s="1575"/>
      <c r="W18" s="1577" t="s">
        <v>24</v>
      </c>
      <c r="X18" s="1580" t="s">
        <v>25</v>
      </c>
      <c r="Y18" s="1577" t="s">
        <v>26</v>
      </c>
      <c r="Z18" s="1577" t="s">
        <v>49</v>
      </c>
    </row>
    <row r="19" spans="2:26" s="1" customFormat="1" ht="128.25" customHeight="1" thickBot="1" x14ac:dyDescent="0.3">
      <c r="B19" s="1582" t="s">
        <v>15</v>
      </c>
      <c r="C19" s="1583"/>
      <c r="D19" s="1584"/>
      <c r="E19" s="905" t="s">
        <v>257</v>
      </c>
      <c r="F19" s="906" t="s">
        <v>17</v>
      </c>
      <c r="G19" s="906" t="s">
        <v>350</v>
      </c>
      <c r="H19" s="906" t="s">
        <v>351</v>
      </c>
      <c r="I19" s="906" t="s">
        <v>352</v>
      </c>
      <c r="J19" s="906" t="s">
        <v>353</v>
      </c>
      <c r="K19" s="906" t="s">
        <v>354</v>
      </c>
      <c r="L19" s="907" t="s">
        <v>21</v>
      </c>
      <c r="M19" s="906" t="s">
        <v>52</v>
      </c>
      <c r="N19" s="906" t="s">
        <v>355</v>
      </c>
      <c r="O19" s="906" t="s">
        <v>354</v>
      </c>
      <c r="P19" s="906" t="s">
        <v>353</v>
      </c>
      <c r="Q19" s="906" t="s">
        <v>352</v>
      </c>
      <c r="R19" s="906" t="s">
        <v>351</v>
      </c>
      <c r="S19" s="906" t="s">
        <v>350</v>
      </c>
      <c r="T19" s="906" t="s">
        <v>17</v>
      </c>
      <c r="U19" s="908" t="s">
        <v>257</v>
      </c>
      <c r="V19" s="839" t="s">
        <v>15</v>
      </c>
      <c r="W19" s="1578"/>
      <c r="X19" s="1581"/>
      <c r="Y19" s="1578"/>
      <c r="Z19" s="1578"/>
    </row>
    <row r="20" spans="2:26" s="1" customFormat="1" ht="33.75" customHeight="1" thickBot="1" x14ac:dyDescent="0.3">
      <c r="B20" s="1574" t="s">
        <v>28</v>
      </c>
      <c r="C20" s="1575"/>
      <c r="D20" s="1576"/>
      <c r="E20" s="840">
        <v>0</v>
      </c>
      <c r="F20" s="161">
        <v>2</v>
      </c>
      <c r="G20" s="162">
        <v>2.5</v>
      </c>
      <c r="H20" s="162">
        <v>2.5</v>
      </c>
      <c r="I20" s="162">
        <v>3.8</v>
      </c>
      <c r="J20" s="162">
        <v>2.2999999999999998</v>
      </c>
      <c r="K20" s="162">
        <v>2</v>
      </c>
      <c r="L20" s="162">
        <v>1</v>
      </c>
      <c r="M20" s="162">
        <v>1</v>
      </c>
      <c r="N20" s="162">
        <v>2</v>
      </c>
      <c r="O20" s="162">
        <v>2</v>
      </c>
      <c r="P20" s="162">
        <v>2.5</v>
      </c>
      <c r="Q20" s="162">
        <v>2.5</v>
      </c>
      <c r="R20" s="162">
        <v>2.1</v>
      </c>
      <c r="S20" s="162">
        <v>1.5</v>
      </c>
      <c r="T20" s="162">
        <v>3</v>
      </c>
      <c r="U20" s="162">
        <v>2</v>
      </c>
      <c r="V20" s="841">
        <v>0</v>
      </c>
      <c r="W20" s="1579"/>
      <c r="X20" s="1581"/>
      <c r="Y20" s="1578"/>
      <c r="Z20" s="1578"/>
    </row>
    <row r="21" spans="2:26" s="1" customFormat="1" ht="51.75" customHeight="1" thickBot="1" x14ac:dyDescent="0.3">
      <c r="B21" s="1582" t="s">
        <v>29</v>
      </c>
      <c r="C21" s="1583"/>
      <c r="D21" s="1584"/>
      <c r="E21" s="842">
        <f>+E20</f>
        <v>0</v>
      </c>
      <c r="F21" s="164">
        <v>2</v>
      </c>
      <c r="G21" s="164">
        <f t="shared" ref="G21:U21" si="0">+G20+F21</f>
        <v>4.5</v>
      </c>
      <c r="H21" s="164">
        <f t="shared" si="0"/>
        <v>7</v>
      </c>
      <c r="I21" s="164">
        <f t="shared" si="0"/>
        <v>10.8</v>
      </c>
      <c r="J21" s="164">
        <f t="shared" si="0"/>
        <v>13.100000000000001</v>
      </c>
      <c r="K21" s="164">
        <f t="shared" si="0"/>
        <v>15.100000000000001</v>
      </c>
      <c r="L21" s="164">
        <f t="shared" si="0"/>
        <v>16.100000000000001</v>
      </c>
      <c r="M21" s="164">
        <f t="shared" si="0"/>
        <v>17.100000000000001</v>
      </c>
      <c r="N21" s="164">
        <f t="shared" si="0"/>
        <v>19.100000000000001</v>
      </c>
      <c r="O21" s="164">
        <f t="shared" si="0"/>
        <v>21.1</v>
      </c>
      <c r="P21" s="164">
        <f t="shared" si="0"/>
        <v>23.6</v>
      </c>
      <c r="Q21" s="164">
        <f t="shared" si="0"/>
        <v>26.1</v>
      </c>
      <c r="R21" s="164">
        <f t="shared" si="0"/>
        <v>28.200000000000003</v>
      </c>
      <c r="S21" s="164">
        <f t="shared" si="0"/>
        <v>29.700000000000003</v>
      </c>
      <c r="T21" s="164">
        <f t="shared" si="0"/>
        <v>32.700000000000003</v>
      </c>
      <c r="U21" s="164">
        <f t="shared" si="0"/>
        <v>34.700000000000003</v>
      </c>
      <c r="V21" s="843">
        <v>0</v>
      </c>
      <c r="W21" s="214">
        <v>35.299999999999997</v>
      </c>
      <c r="X21" s="1581"/>
      <c r="Y21" s="1578"/>
      <c r="Z21" s="1579"/>
    </row>
    <row r="22" spans="2:26" x14ac:dyDescent="0.25">
      <c r="B22" s="1522" t="s">
        <v>30</v>
      </c>
      <c r="C22" s="17">
        <v>1</v>
      </c>
      <c r="D22" s="375"/>
      <c r="E22" s="690">
        <v>0.20486111111111113</v>
      </c>
      <c r="F22" s="62">
        <f>+E22+$F$15</f>
        <v>0.20972222222222225</v>
      </c>
      <c r="G22" s="62">
        <f>+F22+$G$15</f>
        <v>0.21458333333333338</v>
      </c>
      <c r="H22" s="62">
        <f>+G22+$H$15</f>
        <v>0.21805555555555559</v>
      </c>
      <c r="I22" s="62">
        <f>+H22+$I$15</f>
        <v>0.22500000000000003</v>
      </c>
      <c r="J22" s="62">
        <f>+I22+$J$15</f>
        <v>0.2305555555555556</v>
      </c>
      <c r="K22" s="62">
        <f>+J22+$K$15</f>
        <v>0.23333333333333336</v>
      </c>
      <c r="L22" s="62">
        <f>+K22+$L$15</f>
        <v>0.24027777777777781</v>
      </c>
      <c r="M22" s="62">
        <f>+L22+$M$15</f>
        <v>0.24375000000000002</v>
      </c>
      <c r="N22" s="62">
        <f>+M22+$N$15</f>
        <v>0.24861111111111114</v>
      </c>
      <c r="O22" s="62">
        <f>+N22+$O$15</f>
        <v>0.25555555555555559</v>
      </c>
      <c r="P22" s="62">
        <f>+O22+$P$15</f>
        <v>0.25833333333333336</v>
      </c>
      <c r="Q22" s="62">
        <f>+P22+$Q$15</f>
        <v>0.2638888888888889</v>
      </c>
      <c r="R22" s="62">
        <f>+Q22+$R$15</f>
        <v>0.27083333333333331</v>
      </c>
      <c r="S22" s="62">
        <f>+R22+$S$15</f>
        <v>0.27291666666666664</v>
      </c>
      <c r="T22" s="62">
        <f>+S22+$T$15</f>
        <v>0.27638888888888885</v>
      </c>
      <c r="U22" s="62">
        <f>+T22+$U$15</f>
        <v>0.28124999999999994</v>
      </c>
      <c r="V22" s="844"/>
      <c r="W22" s="167">
        <f>+W21</f>
        <v>35.299999999999997</v>
      </c>
      <c r="X22" s="168">
        <f>+U22-E22</f>
        <v>7.6388888888888812E-2</v>
      </c>
      <c r="Y22" s="845">
        <f t="shared" ref="Y22:Y47" si="1">60*$J$53/(X22*60*24)</f>
        <v>19.254545454545475</v>
      </c>
      <c r="Z22" s="79"/>
    </row>
    <row r="23" spans="2:26" x14ac:dyDescent="0.25">
      <c r="B23" s="1523"/>
      <c r="C23" s="18">
        <v>2</v>
      </c>
      <c r="D23" s="376"/>
      <c r="E23" s="397">
        <v>0.23611111111111113</v>
      </c>
      <c r="F23" s="65">
        <f>+E23+$F$16</f>
        <v>0.2416666666666667</v>
      </c>
      <c r="G23" s="65">
        <f>+F23+$G$16</f>
        <v>0.24722222222222226</v>
      </c>
      <c r="H23" s="65">
        <f>+G23+$H$16</f>
        <v>0.2506944444444445</v>
      </c>
      <c r="I23" s="65">
        <f>+H23+$I$16</f>
        <v>0.25902777777777786</v>
      </c>
      <c r="J23" s="65">
        <f>+I23+$J$16</f>
        <v>0.26458333333333339</v>
      </c>
      <c r="K23" s="65">
        <f>+J23+$K$16</f>
        <v>0.26736111111111116</v>
      </c>
      <c r="L23" s="65">
        <f>+K23+$L$16</f>
        <v>0.27430555555555558</v>
      </c>
      <c r="M23" s="65">
        <f>+L23+$M$16</f>
        <v>0.27847222222222223</v>
      </c>
      <c r="N23" s="65">
        <f>+M23+$N$16</f>
        <v>0.28541666666666665</v>
      </c>
      <c r="O23" s="65">
        <f>+N23+$O$16</f>
        <v>0.29236111111111107</v>
      </c>
      <c r="P23" s="65">
        <f>+O23+$P$16</f>
        <v>0.29513888888888884</v>
      </c>
      <c r="Q23" s="65">
        <f>+P23+$Q$16</f>
        <v>0.30069444444444438</v>
      </c>
      <c r="R23" s="65">
        <f>+Q23+$R$16</f>
        <v>0.30902777777777773</v>
      </c>
      <c r="S23" s="65">
        <f>+R23+$S$16</f>
        <v>0.3118055555555555</v>
      </c>
      <c r="T23" s="65">
        <f>+S23+$T$16</f>
        <v>0.31597222222222215</v>
      </c>
      <c r="U23" s="65">
        <f>+T23+$U$16</f>
        <v>0.32152777777777769</v>
      </c>
      <c r="V23" s="846"/>
      <c r="W23" s="170">
        <f>+W21</f>
        <v>35.299999999999997</v>
      </c>
      <c r="X23" s="171">
        <f t="shared" ref="X23:X47" si="2">+U23-E23</f>
        <v>8.5416666666666557E-2</v>
      </c>
      <c r="Y23" s="847">
        <f t="shared" si="1"/>
        <v>17.219512195121972</v>
      </c>
      <c r="Z23" s="38">
        <f>+E23-E22</f>
        <v>3.125E-2</v>
      </c>
    </row>
    <row r="24" spans="2:26" x14ac:dyDescent="0.25">
      <c r="B24" s="1523"/>
      <c r="C24" s="18">
        <v>3</v>
      </c>
      <c r="D24" s="376"/>
      <c r="E24" s="397">
        <v>0.26736111111111116</v>
      </c>
      <c r="F24" s="65">
        <f t="shared" ref="F24:F43" si="3">+E24+$F$16</f>
        <v>0.2729166666666667</v>
      </c>
      <c r="G24" s="65">
        <f t="shared" ref="G24:G43" si="4">+F24+$G$16</f>
        <v>0.27847222222222223</v>
      </c>
      <c r="H24" s="65">
        <f t="shared" ref="H24:H43" si="5">+G24+$H$16</f>
        <v>0.28194444444444444</v>
      </c>
      <c r="I24" s="65">
        <f t="shared" ref="I24:I43" si="6">+H24+$I$16</f>
        <v>0.2902777777777778</v>
      </c>
      <c r="J24" s="65">
        <f t="shared" ref="J24:J43" si="7">+I24+$J$16</f>
        <v>0.29583333333333334</v>
      </c>
      <c r="K24" s="65">
        <f t="shared" ref="K24:K43" si="8">+J24+$K$16</f>
        <v>0.2986111111111111</v>
      </c>
      <c r="L24" s="65">
        <f t="shared" ref="L24:L43" si="9">+K24+$L$16</f>
        <v>0.30555555555555552</v>
      </c>
      <c r="M24" s="65">
        <f t="shared" ref="M24:M43" si="10">+L24+$M$16</f>
        <v>0.30972222222222218</v>
      </c>
      <c r="N24" s="65">
        <f t="shared" ref="N24:N43" si="11">+M24+$N$16</f>
        <v>0.3166666666666666</v>
      </c>
      <c r="O24" s="65">
        <f t="shared" ref="O24:O43" si="12">+N24+$O$16</f>
        <v>0.32361111111111102</v>
      </c>
      <c r="P24" s="65">
        <f t="shared" ref="P24:P43" si="13">+O24+$P$16</f>
        <v>0.32638888888888878</v>
      </c>
      <c r="Q24" s="65">
        <f t="shared" ref="Q24:Q43" si="14">+P24+$Q$16</f>
        <v>0.33194444444444432</v>
      </c>
      <c r="R24" s="65">
        <f t="shared" ref="R24:R43" si="15">+Q24+$R$16</f>
        <v>0.34027777777777768</v>
      </c>
      <c r="S24" s="65">
        <f t="shared" ref="S24:S43" si="16">+R24+$S$16</f>
        <v>0.34305555555555545</v>
      </c>
      <c r="T24" s="65">
        <f t="shared" ref="T24:T43" si="17">+S24+$T$16</f>
        <v>0.3472222222222221</v>
      </c>
      <c r="U24" s="65">
        <f t="shared" ref="U24:U43" si="18">+T24+$U$16</f>
        <v>0.35277777777777763</v>
      </c>
      <c r="V24" s="846"/>
      <c r="W24" s="170">
        <f t="shared" ref="W24:W45" si="19">+W22</f>
        <v>35.299999999999997</v>
      </c>
      <c r="X24" s="171">
        <f t="shared" si="2"/>
        <v>8.5416666666666474E-2</v>
      </c>
      <c r="Y24" s="847">
        <f t="shared" si="1"/>
        <v>17.21951219512199</v>
      </c>
      <c r="Z24" s="38">
        <f t="shared" ref="Z24:Z45" si="20">+E24-E23</f>
        <v>3.1250000000000028E-2</v>
      </c>
    </row>
    <row r="25" spans="2:26" x14ac:dyDescent="0.25">
      <c r="B25" s="1523"/>
      <c r="C25" s="18">
        <v>4</v>
      </c>
      <c r="D25" s="376"/>
      <c r="E25" s="397">
        <v>0.29861111111111116</v>
      </c>
      <c r="F25" s="65">
        <f t="shared" si="3"/>
        <v>0.3041666666666667</v>
      </c>
      <c r="G25" s="65">
        <f t="shared" si="4"/>
        <v>0.30972222222222223</v>
      </c>
      <c r="H25" s="65">
        <f t="shared" si="5"/>
        <v>0.31319444444444444</v>
      </c>
      <c r="I25" s="65">
        <f t="shared" si="6"/>
        <v>0.3215277777777778</v>
      </c>
      <c r="J25" s="65">
        <f t="shared" si="7"/>
        <v>0.32708333333333334</v>
      </c>
      <c r="K25" s="65">
        <f t="shared" si="8"/>
        <v>0.3298611111111111</v>
      </c>
      <c r="L25" s="65">
        <f t="shared" si="9"/>
        <v>0.33680555555555552</v>
      </c>
      <c r="M25" s="65">
        <f t="shared" si="10"/>
        <v>0.34097222222222218</v>
      </c>
      <c r="N25" s="65">
        <f t="shared" si="11"/>
        <v>0.3479166666666666</v>
      </c>
      <c r="O25" s="65">
        <f t="shared" si="12"/>
        <v>0.35486111111111102</v>
      </c>
      <c r="P25" s="65">
        <f t="shared" si="13"/>
        <v>0.35763888888888878</v>
      </c>
      <c r="Q25" s="65">
        <f t="shared" si="14"/>
        <v>0.36319444444444432</v>
      </c>
      <c r="R25" s="65">
        <f t="shared" si="15"/>
        <v>0.37152777777777768</v>
      </c>
      <c r="S25" s="65">
        <f t="shared" si="16"/>
        <v>0.37430555555555545</v>
      </c>
      <c r="T25" s="65">
        <f t="shared" si="17"/>
        <v>0.3784722222222221</v>
      </c>
      <c r="U25" s="65">
        <f t="shared" si="18"/>
        <v>0.38402777777777763</v>
      </c>
      <c r="V25" s="846"/>
      <c r="W25" s="170">
        <f t="shared" si="19"/>
        <v>35.299999999999997</v>
      </c>
      <c r="X25" s="171">
        <f t="shared" si="2"/>
        <v>8.5416666666666474E-2</v>
      </c>
      <c r="Y25" s="847">
        <f t="shared" si="1"/>
        <v>17.21951219512199</v>
      </c>
      <c r="Z25" s="38">
        <f t="shared" si="20"/>
        <v>3.125E-2</v>
      </c>
    </row>
    <row r="26" spans="2:26" x14ac:dyDescent="0.25">
      <c r="B26" s="1523"/>
      <c r="C26" s="18">
        <v>5</v>
      </c>
      <c r="D26" s="376"/>
      <c r="E26" s="397">
        <v>0.32986111111111116</v>
      </c>
      <c r="F26" s="65">
        <f t="shared" si="3"/>
        <v>0.3354166666666667</v>
      </c>
      <c r="G26" s="65">
        <f t="shared" si="4"/>
        <v>0.34097222222222223</v>
      </c>
      <c r="H26" s="65">
        <f t="shared" si="5"/>
        <v>0.34444444444444444</v>
      </c>
      <c r="I26" s="65">
        <f t="shared" si="6"/>
        <v>0.3527777777777778</v>
      </c>
      <c r="J26" s="65">
        <f t="shared" si="7"/>
        <v>0.35833333333333334</v>
      </c>
      <c r="K26" s="65">
        <f t="shared" si="8"/>
        <v>0.3611111111111111</v>
      </c>
      <c r="L26" s="65">
        <f t="shared" si="9"/>
        <v>0.36805555555555552</v>
      </c>
      <c r="M26" s="65">
        <f t="shared" si="10"/>
        <v>0.37222222222222218</v>
      </c>
      <c r="N26" s="65">
        <f t="shared" si="11"/>
        <v>0.3791666666666666</v>
      </c>
      <c r="O26" s="65">
        <f t="shared" si="12"/>
        <v>0.38611111111111102</v>
      </c>
      <c r="P26" s="65">
        <f t="shared" si="13"/>
        <v>0.38888888888888878</v>
      </c>
      <c r="Q26" s="65">
        <f t="shared" si="14"/>
        <v>0.39444444444444432</v>
      </c>
      <c r="R26" s="65">
        <f t="shared" si="15"/>
        <v>0.40277777777777768</v>
      </c>
      <c r="S26" s="65">
        <f t="shared" si="16"/>
        <v>0.40555555555555545</v>
      </c>
      <c r="T26" s="65">
        <f t="shared" si="17"/>
        <v>0.4097222222222221</v>
      </c>
      <c r="U26" s="65">
        <f t="shared" si="18"/>
        <v>0.41527777777777763</v>
      </c>
      <c r="V26" s="846"/>
      <c r="W26" s="170">
        <f t="shared" si="19"/>
        <v>35.299999999999997</v>
      </c>
      <c r="X26" s="171">
        <f t="shared" si="2"/>
        <v>8.5416666666666474E-2</v>
      </c>
      <c r="Y26" s="847">
        <f t="shared" si="1"/>
        <v>17.21951219512199</v>
      </c>
      <c r="Z26" s="38">
        <f t="shared" si="20"/>
        <v>3.125E-2</v>
      </c>
    </row>
    <row r="27" spans="2:26" x14ac:dyDescent="0.25">
      <c r="B27" s="1523"/>
      <c r="C27" s="18">
        <v>6</v>
      </c>
      <c r="D27" s="376"/>
      <c r="E27" s="397">
        <v>0.36111111111111116</v>
      </c>
      <c r="F27" s="65">
        <f t="shared" si="3"/>
        <v>0.3666666666666667</v>
      </c>
      <c r="G27" s="65">
        <f t="shared" si="4"/>
        <v>0.37222222222222223</v>
      </c>
      <c r="H27" s="65">
        <f t="shared" si="5"/>
        <v>0.37569444444444444</v>
      </c>
      <c r="I27" s="65">
        <f t="shared" si="6"/>
        <v>0.3840277777777778</v>
      </c>
      <c r="J27" s="65">
        <f t="shared" si="7"/>
        <v>0.38958333333333334</v>
      </c>
      <c r="K27" s="65">
        <f t="shared" si="8"/>
        <v>0.3923611111111111</v>
      </c>
      <c r="L27" s="65">
        <f t="shared" si="9"/>
        <v>0.39930555555555552</v>
      </c>
      <c r="M27" s="65">
        <f t="shared" si="10"/>
        <v>0.40347222222222218</v>
      </c>
      <c r="N27" s="65">
        <f t="shared" si="11"/>
        <v>0.4104166666666666</v>
      </c>
      <c r="O27" s="65">
        <f t="shared" si="12"/>
        <v>0.41736111111111102</v>
      </c>
      <c r="P27" s="65">
        <f t="shared" si="13"/>
        <v>0.42013888888888878</v>
      </c>
      <c r="Q27" s="65">
        <f t="shared" si="14"/>
        <v>0.42569444444444432</v>
      </c>
      <c r="R27" s="65">
        <f t="shared" si="15"/>
        <v>0.43402777777777768</v>
      </c>
      <c r="S27" s="65">
        <f t="shared" si="16"/>
        <v>0.43680555555555545</v>
      </c>
      <c r="T27" s="65">
        <f t="shared" si="17"/>
        <v>0.4409722222222221</v>
      </c>
      <c r="U27" s="65">
        <f t="shared" si="18"/>
        <v>0.44652777777777763</v>
      </c>
      <c r="V27" s="846"/>
      <c r="W27" s="170">
        <f t="shared" si="19"/>
        <v>35.299999999999997</v>
      </c>
      <c r="X27" s="171">
        <f t="shared" si="2"/>
        <v>8.5416666666666474E-2</v>
      </c>
      <c r="Y27" s="847">
        <f t="shared" si="1"/>
        <v>17.21951219512199</v>
      </c>
      <c r="Z27" s="38">
        <f t="shared" si="20"/>
        <v>3.125E-2</v>
      </c>
    </row>
    <row r="28" spans="2:26" x14ac:dyDescent="0.25">
      <c r="B28" s="1523"/>
      <c r="C28" s="18">
        <v>7</v>
      </c>
      <c r="D28" s="376"/>
      <c r="E28" s="397">
        <v>0.39236111111111116</v>
      </c>
      <c r="F28" s="65">
        <f t="shared" si="3"/>
        <v>0.3979166666666667</v>
      </c>
      <c r="G28" s="65">
        <f t="shared" si="4"/>
        <v>0.40347222222222223</v>
      </c>
      <c r="H28" s="65">
        <f t="shared" si="5"/>
        <v>0.40694444444444444</v>
      </c>
      <c r="I28" s="65">
        <f t="shared" si="6"/>
        <v>0.4152777777777778</v>
      </c>
      <c r="J28" s="65">
        <f t="shared" si="7"/>
        <v>0.42083333333333334</v>
      </c>
      <c r="K28" s="65">
        <f t="shared" si="8"/>
        <v>0.4236111111111111</v>
      </c>
      <c r="L28" s="65">
        <f t="shared" si="9"/>
        <v>0.43055555555555552</v>
      </c>
      <c r="M28" s="65">
        <f t="shared" si="10"/>
        <v>0.43472222222222218</v>
      </c>
      <c r="N28" s="65">
        <f t="shared" si="11"/>
        <v>0.4416666666666666</v>
      </c>
      <c r="O28" s="65">
        <f t="shared" si="12"/>
        <v>0.44861111111111102</v>
      </c>
      <c r="P28" s="65">
        <f t="shared" si="13"/>
        <v>0.45138888888888878</v>
      </c>
      <c r="Q28" s="65">
        <f t="shared" si="14"/>
        <v>0.45694444444444432</v>
      </c>
      <c r="R28" s="65">
        <f t="shared" si="15"/>
        <v>0.46527777777777768</v>
      </c>
      <c r="S28" s="65">
        <f t="shared" si="16"/>
        <v>0.46805555555555545</v>
      </c>
      <c r="T28" s="65">
        <f t="shared" si="17"/>
        <v>0.4722222222222221</v>
      </c>
      <c r="U28" s="65">
        <f t="shared" si="18"/>
        <v>0.47777777777777763</v>
      </c>
      <c r="V28" s="846"/>
      <c r="W28" s="170">
        <f t="shared" si="19"/>
        <v>35.299999999999997</v>
      </c>
      <c r="X28" s="171">
        <f t="shared" si="2"/>
        <v>8.5416666666666474E-2</v>
      </c>
      <c r="Y28" s="847">
        <f t="shared" si="1"/>
        <v>17.21951219512199</v>
      </c>
      <c r="Z28" s="38">
        <f t="shared" si="20"/>
        <v>3.125E-2</v>
      </c>
    </row>
    <row r="29" spans="2:26" x14ac:dyDescent="0.25">
      <c r="B29" s="1523"/>
      <c r="C29" s="18">
        <v>8</v>
      </c>
      <c r="D29" s="376"/>
      <c r="E29" s="397">
        <v>0.42361111111111116</v>
      </c>
      <c r="F29" s="65">
        <f t="shared" si="3"/>
        <v>0.4291666666666667</v>
      </c>
      <c r="G29" s="65">
        <f t="shared" si="4"/>
        <v>0.43472222222222223</v>
      </c>
      <c r="H29" s="65">
        <f t="shared" si="5"/>
        <v>0.43819444444444444</v>
      </c>
      <c r="I29" s="65">
        <f t="shared" si="6"/>
        <v>0.4465277777777778</v>
      </c>
      <c r="J29" s="65">
        <f t="shared" si="7"/>
        <v>0.45208333333333334</v>
      </c>
      <c r="K29" s="65">
        <f t="shared" si="8"/>
        <v>0.4548611111111111</v>
      </c>
      <c r="L29" s="65">
        <f t="shared" si="9"/>
        <v>0.46180555555555552</v>
      </c>
      <c r="M29" s="65">
        <f t="shared" si="10"/>
        <v>0.46597222222222218</v>
      </c>
      <c r="N29" s="65">
        <f t="shared" si="11"/>
        <v>0.4729166666666666</v>
      </c>
      <c r="O29" s="65">
        <f t="shared" si="12"/>
        <v>0.47986111111111102</v>
      </c>
      <c r="P29" s="65">
        <f t="shared" si="13"/>
        <v>0.48263888888888878</v>
      </c>
      <c r="Q29" s="65">
        <f t="shared" si="14"/>
        <v>0.48819444444444432</v>
      </c>
      <c r="R29" s="65">
        <f t="shared" si="15"/>
        <v>0.49652777777777768</v>
      </c>
      <c r="S29" s="65">
        <f t="shared" si="16"/>
        <v>0.49930555555555545</v>
      </c>
      <c r="T29" s="65">
        <f t="shared" si="17"/>
        <v>0.5034722222222221</v>
      </c>
      <c r="U29" s="65">
        <f t="shared" si="18"/>
        <v>0.50902777777777763</v>
      </c>
      <c r="V29" s="846"/>
      <c r="W29" s="170">
        <f t="shared" si="19"/>
        <v>35.299999999999997</v>
      </c>
      <c r="X29" s="171">
        <f t="shared" si="2"/>
        <v>8.5416666666666474E-2</v>
      </c>
      <c r="Y29" s="847">
        <f t="shared" si="1"/>
        <v>17.21951219512199</v>
      </c>
      <c r="Z29" s="38">
        <f t="shared" si="20"/>
        <v>3.125E-2</v>
      </c>
    </row>
    <row r="30" spans="2:26" x14ac:dyDescent="0.25">
      <c r="B30" s="1523"/>
      <c r="C30" s="18">
        <v>9</v>
      </c>
      <c r="D30" s="376"/>
      <c r="E30" s="397">
        <v>0.45486111111111116</v>
      </c>
      <c r="F30" s="65">
        <f t="shared" si="3"/>
        <v>0.4604166666666667</v>
      </c>
      <c r="G30" s="65">
        <f t="shared" si="4"/>
        <v>0.46597222222222223</v>
      </c>
      <c r="H30" s="65">
        <f t="shared" si="5"/>
        <v>0.46944444444444444</v>
      </c>
      <c r="I30" s="65">
        <f t="shared" si="6"/>
        <v>0.4777777777777778</v>
      </c>
      <c r="J30" s="65">
        <f t="shared" si="7"/>
        <v>0.48333333333333334</v>
      </c>
      <c r="K30" s="65">
        <f t="shared" si="8"/>
        <v>0.4861111111111111</v>
      </c>
      <c r="L30" s="65">
        <f t="shared" si="9"/>
        <v>0.49305555555555552</v>
      </c>
      <c r="M30" s="65">
        <f t="shared" si="10"/>
        <v>0.49722222222222218</v>
      </c>
      <c r="N30" s="65">
        <f t="shared" si="11"/>
        <v>0.50416666666666665</v>
      </c>
      <c r="O30" s="65">
        <f t="shared" si="12"/>
        <v>0.51111111111111107</v>
      </c>
      <c r="P30" s="65">
        <f t="shared" si="13"/>
        <v>0.51388888888888884</v>
      </c>
      <c r="Q30" s="65">
        <f t="shared" si="14"/>
        <v>0.51944444444444438</v>
      </c>
      <c r="R30" s="65">
        <f t="shared" si="15"/>
        <v>0.52777777777777768</v>
      </c>
      <c r="S30" s="65">
        <f t="shared" si="16"/>
        <v>0.53055555555555545</v>
      </c>
      <c r="T30" s="65">
        <f t="shared" si="17"/>
        <v>0.5347222222222221</v>
      </c>
      <c r="U30" s="65">
        <f t="shared" si="18"/>
        <v>0.54027777777777763</v>
      </c>
      <c r="V30" s="846"/>
      <c r="W30" s="170">
        <f t="shared" si="19"/>
        <v>35.299999999999997</v>
      </c>
      <c r="X30" s="171">
        <f t="shared" si="2"/>
        <v>8.5416666666666474E-2</v>
      </c>
      <c r="Y30" s="847">
        <f t="shared" si="1"/>
        <v>17.21951219512199</v>
      </c>
      <c r="Z30" s="38">
        <f t="shared" si="20"/>
        <v>3.125E-2</v>
      </c>
    </row>
    <row r="31" spans="2:26" x14ac:dyDescent="0.25">
      <c r="B31" s="1523"/>
      <c r="C31" s="18">
        <v>10</v>
      </c>
      <c r="D31" s="376"/>
      <c r="E31" s="397">
        <v>0.48611111111111116</v>
      </c>
      <c r="F31" s="65">
        <f t="shared" si="3"/>
        <v>0.4916666666666667</v>
      </c>
      <c r="G31" s="65">
        <f t="shared" si="4"/>
        <v>0.49722222222222223</v>
      </c>
      <c r="H31" s="65">
        <f t="shared" si="5"/>
        <v>0.50069444444444444</v>
      </c>
      <c r="I31" s="65">
        <f t="shared" si="6"/>
        <v>0.50902777777777775</v>
      </c>
      <c r="J31" s="65">
        <f t="shared" si="7"/>
        <v>0.51458333333333328</v>
      </c>
      <c r="K31" s="65">
        <f t="shared" si="8"/>
        <v>0.51736111111111105</v>
      </c>
      <c r="L31" s="65">
        <f t="shared" si="9"/>
        <v>0.52430555555555547</v>
      </c>
      <c r="M31" s="65">
        <f t="shared" si="10"/>
        <v>0.52847222222222212</v>
      </c>
      <c r="N31" s="65">
        <f t="shared" si="11"/>
        <v>0.53541666666666654</v>
      </c>
      <c r="O31" s="65">
        <f t="shared" si="12"/>
        <v>0.54236111111111096</v>
      </c>
      <c r="P31" s="65">
        <f t="shared" si="13"/>
        <v>0.54513888888888873</v>
      </c>
      <c r="Q31" s="65">
        <f t="shared" si="14"/>
        <v>0.55069444444444426</v>
      </c>
      <c r="R31" s="65">
        <f t="shared" si="15"/>
        <v>0.55902777777777757</v>
      </c>
      <c r="S31" s="65">
        <f t="shared" si="16"/>
        <v>0.56180555555555534</v>
      </c>
      <c r="T31" s="65">
        <f t="shared" si="17"/>
        <v>0.56597222222222199</v>
      </c>
      <c r="U31" s="65">
        <f t="shared" si="18"/>
        <v>0.57152777777777752</v>
      </c>
      <c r="V31" s="846"/>
      <c r="W31" s="170">
        <f t="shared" si="19"/>
        <v>35.299999999999997</v>
      </c>
      <c r="X31" s="171">
        <f t="shared" si="2"/>
        <v>8.5416666666666363E-2</v>
      </c>
      <c r="Y31" s="847">
        <f t="shared" si="1"/>
        <v>17.219512195122011</v>
      </c>
      <c r="Z31" s="38">
        <f t="shared" si="20"/>
        <v>3.125E-2</v>
      </c>
    </row>
    <row r="32" spans="2:26" x14ac:dyDescent="0.25">
      <c r="B32" s="1523"/>
      <c r="C32" s="18">
        <v>11</v>
      </c>
      <c r="D32" s="376"/>
      <c r="E32" s="397">
        <v>0.51736111111111116</v>
      </c>
      <c r="F32" s="65">
        <f t="shared" si="3"/>
        <v>0.5229166666666667</v>
      </c>
      <c r="G32" s="65">
        <f t="shared" si="4"/>
        <v>0.52847222222222223</v>
      </c>
      <c r="H32" s="65">
        <f t="shared" si="5"/>
        <v>0.53194444444444444</v>
      </c>
      <c r="I32" s="65">
        <f t="shared" si="6"/>
        <v>0.54027777777777775</v>
      </c>
      <c r="J32" s="65">
        <f t="shared" si="7"/>
        <v>0.54583333333333328</v>
      </c>
      <c r="K32" s="65">
        <f t="shared" si="8"/>
        <v>0.54861111111111105</v>
      </c>
      <c r="L32" s="65">
        <f t="shared" si="9"/>
        <v>0.55555555555555547</v>
      </c>
      <c r="M32" s="65">
        <f t="shared" si="10"/>
        <v>0.55972222222222212</v>
      </c>
      <c r="N32" s="65">
        <f t="shared" si="11"/>
        <v>0.56666666666666654</v>
      </c>
      <c r="O32" s="65">
        <f t="shared" si="12"/>
        <v>0.57361111111111096</v>
      </c>
      <c r="P32" s="65">
        <f t="shared" si="13"/>
        <v>0.57638888888888873</v>
      </c>
      <c r="Q32" s="65">
        <f t="shared" si="14"/>
        <v>0.58194444444444426</v>
      </c>
      <c r="R32" s="65">
        <f t="shared" si="15"/>
        <v>0.59027777777777757</v>
      </c>
      <c r="S32" s="65">
        <f t="shared" si="16"/>
        <v>0.59305555555555534</v>
      </c>
      <c r="T32" s="65">
        <f t="shared" si="17"/>
        <v>0.59722222222222199</v>
      </c>
      <c r="U32" s="65">
        <f t="shared" si="18"/>
        <v>0.60277777777777752</v>
      </c>
      <c r="V32" s="846"/>
      <c r="W32" s="170">
        <f t="shared" si="19"/>
        <v>35.299999999999997</v>
      </c>
      <c r="X32" s="171">
        <f t="shared" si="2"/>
        <v>8.5416666666666363E-2</v>
      </c>
      <c r="Y32" s="847">
        <f t="shared" si="1"/>
        <v>17.219512195122011</v>
      </c>
      <c r="Z32" s="38">
        <f t="shared" si="20"/>
        <v>3.125E-2</v>
      </c>
    </row>
    <row r="33" spans="2:26" x14ac:dyDescent="0.25">
      <c r="B33" s="1523"/>
      <c r="C33" s="18">
        <v>12</v>
      </c>
      <c r="D33" s="376"/>
      <c r="E33" s="397">
        <v>0.54861111111111116</v>
      </c>
      <c r="F33" s="65">
        <f t="shared" si="3"/>
        <v>0.5541666666666667</v>
      </c>
      <c r="G33" s="65">
        <f t="shared" si="4"/>
        <v>0.55972222222222223</v>
      </c>
      <c r="H33" s="65">
        <f t="shared" si="5"/>
        <v>0.56319444444444444</v>
      </c>
      <c r="I33" s="65">
        <f t="shared" si="6"/>
        <v>0.57152777777777775</v>
      </c>
      <c r="J33" s="65">
        <f t="shared" si="7"/>
        <v>0.57708333333333328</v>
      </c>
      <c r="K33" s="65">
        <f t="shared" si="8"/>
        <v>0.57986111111111105</v>
      </c>
      <c r="L33" s="65">
        <f t="shared" si="9"/>
        <v>0.58680555555555547</v>
      </c>
      <c r="M33" s="65">
        <f t="shared" si="10"/>
        <v>0.59097222222222212</v>
      </c>
      <c r="N33" s="65">
        <f t="shared" si="11"/>
        <v>0.59791666666666654</v>
      </c>
      <c r="O33" s="65">
        <f t="shared" si="12"/>
        <v>0.60486111111111096</v>
      </c>
      <c r="P33" s="65">
        <f t="shared" si="13"/>
        <v>0.60763888888888873</v>
      </c>
      <c r="Q33" s="65">
        <f t="shared" si="14"/>
        <v>0.61319444444444426</v>
      </c>
      <c r="R33" s="65">
        <f t="shared" si="15"/>
        <v>0.62152777777777757</v>
      </c>
      <c r="S33" s="65">
        <f t="shared" si="16"/>
        <v>0.62430555555555534</v>
      </c>
      <c r="T33" s="65">
        <f t="shared" si="17"/>
        <v>0.62847222222222199</v>
      </c>
      <c r="U33" s="65">
        <f t="shared" si="18"/>
        <v>0.63402777777777752</v>
      </c>
      <c r="V33" s="846"/>
      <c r="W33" s="170">
        <f t="shared" si="19"/>
        <v>35.299999999999997</v>
      </c>
      <c r="X33" s="171">
        <f t="shared" si="2"/>
        <v>8.5416666666666363E-2</v>
      </c>
      <c r="Y33" s="847">
        <f t="shared" si="1"/>
        <v>17.219512195122011</v>
      </c>
      <c r="Z33" s="38">
        <f t="shared" si="20"/>
        <v>3.125E-2</v>
      </c>
    </row>
    <row r="34" spans="2:26" x14ac:dyDescent="0.25">
      <c r="B34" s="1523"/>
      <c r="C34" s="18">
        <v>13</v>
      </c>
      <c r="D34" s="376"/>
      <c r="E34" s="397">
        <v>0.57986111111111116</v>
      </c>
      <c r="F34" s="65">
        <f t="shared" si="3"/>
        <v>0.5854166666666667</v>
      </c>
      <c r="G34" s="65">
        <f t="shared" si="4"/>
        <v>0.59097222222222223</v>
      </c>
      <c r="H34" s="65">
        <f t="shared" si="5"/>
        <v>0.59444444444444444</v>
      </c>
      <c r="I34" s="65">
        <f t="shared" si="6"/>
        <v>0.60277777777777775</v>
      </c>
      <c r="J34" s="65">
        <f t="shared" si="7"/>
        <v>0.60833333333333328</v>
      </c>
      <c r="K34" s="65">
        <f t="shared" si="8"/>
        <v>0.61111111111111105</v>
      </c>
      <c r="L34" s="65">
        <f t="shared" si="9"/>
        <v>0.61805555555555547</v>
      </c>
      <c r="M34" s="65">
        <f t="shared" si="10"/>
        <v>0.62222222222222212</v>
      </c>
      <c r="N34" s="65">
        <f t="shared" si="11"/>
        <v>0.62916666666666654</v>
      </c>
      <c r="O34" s="65">
        <f t="shared" si="12"/>
        <v>0.63611111111111096</v>
      </c>
      <c r="P34" s="65">
        <f t="shared" si="13"/>
        <v>0.63888888888888873</v>
      </c>
      <c r="Q34" s="65">
        <f t="shared" si="14"/>
        <v>0.64444444444444426</v>
      </c>
      <c r="R34" s="65">
        <f t="shared" si="15"/>
        <v>0.65277777777777757</v>
      </c>
      <c r="S34" s="65">
        <f t="shared" si="16"/>
        <v>0.65555555555555534</v>
      </c>
      <c r="T34" s="65">
        <f t="shared" si="17"/>
        <v>0.65972222222222199</v>
      </c>
      <c r="U34" s="65">
        <f t="shared" si="18"/>
        <v>0.66527777777777752</v>
      </c>
      <c r="V34" s="846"/>
      <c r="W34" s="170">
        <f t="shared" si="19"/>
        <v>35.299999999999997</v>
      </c>
      <c r="X34" s="171">
        <f t="shared" si="2"/>
        <v>8.5416666666666363E-2</v>
      </c>
      <c r="Y34" s="847">
        <f t="shared" si="1"/>
        <v>17.219512195122011</v>
      </c>
      <c r="Z34" s="38">
        <f t="shared" si="20"/>
        <v>3.125E-2</v>
      </c>
    </row>
    <row r="35" spans="2:26" x14ac:dyDescent="0.25">
      <c r="B35" s="1523"/>
      <c r="C35" s="18">
        <v>14</v>
      </c>
      <c r="D35" s="376"/>
      <c r="E35" s="397">
        <v>0.61111111111111116</v>
      </c>
      <c r="F35" s="65">
        <f t="shared" si="3"/>
        <v>0.6166666666666667</v>
      </c>
      <c r="G35" s="65">
        <f t="shared" si="4"/>
        <v>0.62222222222222223</v>
      </c>
      <c r="H35" s="65">
        <f t="shared" si="5"/>
        <v>0.62569444444444444</v>
      </c>
      <c r="I35" s="65">
        <f t="shared" si="6"/>
        <v>0.63402777777777775</v>
      </c>
      <c r="J35" s="65">
        <f t="shared" si="7"/>
        <v>0.63958333333333328</v>
      </c>
      <c r="K35" s="65">
        <f t="shared" si="8"/>
        <v>0.64236111111111105</v>
      </c>
      <c r="L35" s="65">
        <f t="shared" si="9"/>
        <v>0.64930555555555547</v>
      </c>
      <c r="M35" s="65">
        <f t="shared" si="10"/>
        <v>0.65347222222222212</v>
      </c>
      <c r="N35" s="65">
        <f t="shared" si="11"/>
        <v>0.66041666666666654</v>
      </c>
      <c r="O35" s="65">
        <f t="shared" si="12"/>
        <v>0.66736111111111096</v>
      </c>
      <c r="P35" s="65">
        <f t="shared" si="13"/>
        <v>0.67013888888888873</v>
      </c>
      <c r="Q35" s="65">
        <f t="shared" si="14"/>
        <v>0.67569444444444426</v>
      </c>
      <c r="R35" s="65">
        <f t="shared" si="15"/>
        <v>0.68402777777777757</v>
      </c>
      <c r="S35" s="65">
        <f t="shared" si="16"/>
        <v>0.68680555555555534</v>
      </c>
      <c r="T35" s="65">
        <f t="shared" si="17"/>
        <v>0.69097222222222199</v>
      </c>
      <c r="U35" s="65">
        <f t="shared" si="18"/>
        <v>0.69652777777777752</v>
      </c>
      <c r="V35" s="846"/>
      <c r="W35" s="170">
        <f t="shared" si="19"/>
        <v>35.299999999999997</v>
      </c>
      <c r="X35" s="171">
        <f t="shared" si="2"/>
        <v>8.5416666666666363E-2</v>
      </c>
      <c r="Y35" s="847">
        <f t="shared" si="1"/>
        <v>17.219512195122011</v>
      </c>
      <c r="Z35" s="38">
        <f t="shared" si="20"/>
        <v>3.125E-2</v>
      </c>
    </row>
    <row r="36" spans="2:26" x14ac:dyDescent="0.25">
      <c r="B36" s="1523"/>
      <c r="C36" s="18">
        <v>15</v>
      </c>
      <c r="D36" s="376"/>
      <c r="E36" s="397">
        <v>0.64236111111111116</v>
      </c>
      <c r="F36" s="65">
        <f t="shared" si="3"/>
        <v>0.6479166666666667</v>
      </c>
      <c r="G36" s="65">
        <f t="shared" si="4"/>
        <v>0.65347222222222223</v>
      </c>
      <c r="H36" s="65">
        <f t="shared" si="5"/>
        <v>0.65694444444444444</v>
      </c>
      <c r="I36" s="65">
        <f t="shared" si="6"/>
        <v>0.66527777777777775</v>
      </c>
      <c r="J36" s="65">
        <f t="shared" si="7"/>
        <v>0.67083333333333328</v>
      </c>
      <c r="K36" s="65">
        <f t="shared" si="8"/>
        <v>0.67361111111111105</v>
      </c>
      <c r="L36" s="65">
        <f t="shared" si="9"/>
        <v>0.68055555555555547</v>
      </c>
      <c r="M36" s="65">
        <f t="shared" si="10"/>
        <v>0.68472222222222212</v>
      </c>
      <c r="N36" s="65">
        <f t="shared" si="11"/>
        <v>0.69166666666666654</v>
      </c>
      <c r="O36" s="65">
        <f t="shared" si="12"/>
        <v>0.69861111111111096</v>
      </c>
      <c r="P36" s="65">
        <f t="shared" si="13"/>
        <v>0.70138888888888873</v>
      </c>
      <c r="Q36" s="65">
        <f t="shared" si="14"/>
        <v>0.70694444444444426</v>
      </c>
      <c r="R36" s="65">
        <f t="shared" si="15"/>
        <v>0.71527777777777757</v>
      </c>
      <c r="S36" s="65">
        <f t="shared" si="16"/>
        <v>0.71805555555555534</v>
      </c>
      <c r="T36" s="65">
        <f t="shared" si="17"/>
        <v>0.72222222222222199</v>
      </c>
      <c r="U36" s="65">
        <f t="shared" si="18"/>
        <v>0.72777777777777752</v>
      </c>
      <c r="V36" s="846"/>
      <c r="W36" s="170">
        <f t="shared" si="19"/>
        <v>35.299999999999997</v>
      </c>
      <c r="X36" s="171">
        <f t="shared" si="2"/>
        <v>8.5416666666666363E-2</v>
      </c>
      <c r="Y36" s="847">
        <f t="shared" si="1"/>
        <v>17.219512195122011</v>
      </c>
      <c r="Z36" s="38">
        <f t="shared" si="20"/>
        <v>3.125E-2</v>
      </c>
    </row>
    <row r="37" spans="2:26" x14ac:dyDescent="0.25">
      <c r="B37" s="1523"/>
      <c r="C37" s="18">
        <v>16</v>
      </c>
      <c r="D37" s="376"/>
      <c r="E37" s="397">
        <v>0.67361111111111116</v>
      </c>
      <c r="F37" s="65">
        <f t="shared" si="3"/>
        <v>0.6791666666666667</v>
      </c>
      <c r="G37" s="65">
        <f t="shared" si="4"/>
        <v>0.68472222222222223</v>
      </c>
      <c r="H37" s="65">
        <f t="shared" si="5"/>
        <v>0.68819444444444444</v>
      </c>
      <c r="I37" s="65">
        <f t="shared" si="6"/>
        <v>0.69652777777777775</v>
      </c>
      <c r="J37" s="65">
        <f t="shared" si="7"/>
        <v>0.70208333333333328</v>
      </c>
      <c r="K37" s="65">
        <f t="shared" si="8"/>
        <v>0.70486111111111105</v>
      </c>
      <c r="L37" s="65">
        <f t="shared" si="9"/>
        <v>0.71180555555555547</v>
      </c>
      <c r="M37" s="65">
        <f t="shared" si="10"/>
        <v>0.71597222222222212</v>
      </c>
      <c r="N37" s="65">
        <f t="shared" si="11"/>
        <v>0.72291666666666654</v>
      </c>
      <c r="O37" s="65">
        <f t="shared" si="12"/>
        <v>0.72986111111111096</v>
      </c>
      <c r="P37" s="65">
        <f t="shared" si="13"/>
        <v>0.73263888888888873</v>
      </c>
      <c r="Q37" s="65">
        <f t="shared" si="14"/>
        <v>0.73819444444444426</v>
      </c>
      <c r="R37" s="65">
        <f t="shared" si="15"/>
        <v>0.74652777777777757</v>
      </c>
      <c r="S37" s="65">
        <f t="shared" si="16"/>
        <v>0.74930555555555534</v>
      </c>
      <c r="T37" s="65">
        <f t="shared" si="17"/>
        <v>0.75347222222222199</v>
      </c>
      <c r="U37" s="65">
        <f t="shared" si="18"/>
        <v>0.75902777777777752</v>
      </c>
      <c r="V37" s="846"/>
      <c r="W37" s="170">
        <f t="shared" si="19"/>
        <v>35.299999999999997</v>
      </c>
      <c r="X37" s="171">
        <f t="shared" si="2"/>
        <v>8.5416666666666363E-2</v>
      </c>
      <c r="Y37" s="847">
        <f t="shared" si="1"/>
        <v>17.219512195122011</v>
      </c>
      <c r="Z37" s="38">
        <f t="shared" si="20"/>
        <v>3.125E-2</v>
      </c>
    </row>
    <row r="38" spans="2:26" x14ac:dyDescent="0.25">
      <c r="B38" s="1523"/>
      <c r="C38" s="18">
        <v>17</v>
      </c>
      <c r="D38" s="376"/>
      <c r="E38" s="397">
        <v>0.70486111111111116</v>
      </c>
      <c r="F38" s="65">
        <f t="shared" si="3"/>
        <v>0.7104166666666667</v>
      </c>
      <c r="G38" s="65">
        <f t="shared" si="4"/>
        <v>0.71597222222222223</v>
      </c>
      <c r="H38" s="65">
        <f t="shared" si="5"/>
        <v>0.71944444444444444</v>
      </c>
      <c r="I38" s="65">
        <f t="shared" si="6"/>
        <v>0.72777777777777775</v>
      </c>
      <c r="J38" s="65">
        <f t="shared" si="7"/>
        <v>0.73333333333333328</v>
      </c>
      <c r="K38" s="65">
        <f t="shared" si="8"/>
        <v>0.73611111111111105</v>
      </c>
      <c r="L38" s="65">
        <f t="shared" si="9"/>
        <v>0.74305555555555547</v>
      </c>
      <c r="M38" s="65">
        <f t="shared" si="10"/>
        <v>0.74722222222222212</v>
      </c>
      <c r="N38" s="65">
        <f t="shared" si="11"/>
        <v>0.75416666666666654</v>
      </c>
      <c r="O38" s="65">
        <f t="shared" si="12"/>
        <v>0.76111111111111096</v>
      </c>
      <c r="P38" s="65">
        <f t="shared" si="13"/>
        <v>0.76388888888888873</v>
      </c>
      <c r="Q38" s="65">
        <f t="shared" si="14"/>
        <v>0.76944444444444426</v>
      </c>
      <c r="R38" s="65">
        <f t="shared" si="15"/>
        <v>0.77777777777777757</v>
      </c>
      <c r="S38" s="65">
        <f t="shared" si="16"/>
        <v>0.78055555555555534</v>
      </c>
      <c r="T38" s="65">
        <f t="shared" si="17"/>
        <v>0.78472222222222199</v>
      </c>
      <c r="U38" s="65">
        <f t="shared" si="18"/>
        <v>0.79027777777777752</v>
      </c>
      <c r="V38" s="846"/>
      <c r="W38" s="170">
        <f t="shared" si="19"/>
        <v>35.299999999999997</v>
      </c>
      <c r="X38" s="171">
        <f t="shared" si="2"/>
        <v>8.5416666666666363E-2</v>
      </c>
      <c r="Y38" s="847">
        <f t="shared" si="1"/>
        <v>17.219512195122011</v>
      </c>
      <c r="Z38" s="38">
        <f t="shared" si="20"/>
        <v>3.125E-2</v>
      </c>
    </row>
    <row r="39" spans="2:26" x14ac:dyDescent="0.25">
      <c r="B39" s="1523"/>
      <c r="C39" s="18">
        <v>18</v>
      </c>
      <c r="D39" s="376"/>
      <c r="E39" s="397">
        <v>0.73611111111111116</v>
      </c>
      <c r="F39" s="65">
        <f t="shared" si="3"/>
        <v>0.7416666666666667</v>
      </c>
      <c r="G39" s="65">
        <f t="shared" si="4"/>
        <v>0.74722222222222223</v>
      </c>
      <c r="H39" s="65">
        <f t="shared" si="5"/>
        <v>0.75069444444444444</v>
      </c>
      <c r="I39" s="65">
        <f t="shared" si="6"/>
        <v>0.75902777777777775</v>
      </c>
      <c r="J39" s="65">
        <f t="shared" si="7"/>
        <v>0.76458333333333328</v>
      </c>
      <c r="K39" s="65">
        <f t="shared" si="8"/>
        <v>0.76736111111111105</v>
      </c>
      <c r="L39" s="65">
        <f t="shared" si="9"/>
        <v>0.77430555555555547</v>
      </c>
      <c r="M39" s="65">
        <f t="shared" si="10"/>
        <v>0.77847222222222212</v>
      </c>
      <c r="N39" s="65">
        <f t="shared" si="11"/>
        <v>0.78541666666666654</v>
      </c>
      <c r="O39" s="65">
        <f t="shared" si="12"/>
        <v>0.79236111111111096</v>
      </c>
      <c r="P39" s="65">
        <f t="shared" si="13"/>
        <v>0.79513888888888873</v>
      </c>
      <c r="Q39" s="65">
        <f t="shared" si="14"/>
        <v>0.80069444444444426</v>
      </c>
      <c r="R39" s="65">
        <f t="shared" si="15"/>
        <v>0.80902777777777757</v>
      </c>
      <c r="S39" s="65">
        <f t="shared" si="16"/>
        <v>0.81180555555555534</v>
      </c>
      <c r="T39" s="65">
        <f t="shared" si="17"/>
        <v>0.81597222222222199</v>
      </c>
      <c r="U39" s="65">
        <f t="shared" si="18"/>
        <v>0.82152777777777752</v>
      </c>
      <c r="V39" s="846"/>
      <c r="W39" s="170">
        <f t="shared" si="19"/>
        <v>35.299999999999997</v>
      </c>
      <c r="X39" s="171">
        <f t="shared" si="2"/>
        <v>8.5416666666666363E-2</v>
      </c>
      <c r="Y39" s="847">
        <f t="shared" si="1"/>
        <v>17.219512195122011</v>
      </c>
      <c r="Z39" s="38">
        <f t="shared" si="20"/>
        <v>3.125E-2</v>
      </c>
    </row>
    <row r="40" spans="2:26" x14ac:dyDescent="0.25">
      <c r="B40" s="1523"/>
      <c r="C40" s="18">
        <v>19</v>
      </c>
      <c r="D40" s="376"/>
      <c r="E40" s="397">
        <v>0.76736111111111116</v>
      </c>
      <c r="F40" s="65">
        <f t="shared" si="3"/>
        <v>0.7729166666666667</v>
      </c>
      <c r="G40" s="65">
        <f t="shared" si="4"/>
        <v>0.77847222222222223</v>
      </c>
      <c r="H40" s="65">
        <f t="shared" si="5"/>
        <v>0.78194444444444444</v>
      </c>
      <c r="I40" s="65">
        <f t="shared" si="6"/>
        <v>0.79027777777777775</v>
      </c>
      <c r="J40" s="65">
        <f t="shared" si="7"/>
        <v>0.79583333333333328</v>
      </c>
      <c r="K40" s="65">
        <f t="shared" si="8"/>
        <v>0.79861111111111105</v>
      </c>
      <c r="L40" s="65">
        <f t="shared" si="9"/>
        <v>0.80555555555555547</v>
      </c>
      <c r="M40" s="65">
        <f t="shared" si="10"/>
        <v>0.80972222222222212</v>
      </c>
      <c r="N40" s="65">
        <f t="shared" si="11"/>
        <v>0.81666666666666654</v>
      </c>
      <c r="O40" s="65">
        <f t="shared" si="12"/>
        <v>0.82361111111111096</v>
      </c>
      <c r="P40" s="65">
        <f t="shared" si="13"/>
        <v>0.82638888888888873</v>
      </c>
      <c r="Q40" s="65">
        <f t="shared" si="14"/>
        <v>0.83194444444444426</v>
      </c>
      <c r="R40" s="65">
        <f t="shared" si="15"/>
        <v>0.84027777777777757</v>
      </c>
      <c r="S40" s="65">
        <f t="shared" si="16"/>
        <v>0.84305555555555534</v>
      </c>
      <c r="T40" s="65">
        <f t="shared" si="17"/>
        <v>0.84722222222222199</v>
      </c>
      <c r="U40" s="65">
        <f t="shared" si="18"/>
        <v>0.85277777777777752</v>
      </c>
      <c r="V40" s="846"/>
      <c r="W40" s="170">
        <f t="shared" si="19"/>
        <v>35.299999999999997</v>
      </c>
      <c r="X40" s="171">
        <f t="shared" si="2"/>
        <v>8.5416666666666363E-2</v>
      </c>
      <c r="Y40" s="847">
        <f t="shared" si="1"/>
        <v>17.219512195122011</v>
      </c>
      <c r="Z40" s="38">
        <f t="shared" si="20"/>
        <v>3.125E-2</v>
      </c>
    </row>
    <row r="41" spans="2:26" x14ac:dyDescent="0.25">
      <c r="B41" s="1523"/>
      <c r="C41" s="18">
        <v>20</v>
      </c>
      <c r="D41" s="376"/>
      <c r="E41" s="397">
        <v>0.79861111111111116</v>
      </c>
      <c r="F41" s="65">
        <f t="shared" si="3"/>
        <v>0.8041666666666667</v>
      </c>
      <c r="G41" s="65">
        <f t="shared" si="4"/>
        <v>0.80972222222222223</v>
      </c>
      <c r="H41" s="65">
        <f t="shared" si="5"/>
        <v>0.81319444444444444</v>
      </c>
      <c r="I41" s="65">
        <f t="shared" si="6"/>
        <v>0.82152777777777775</v>
      </c>
      <c r="J41" s="65">
        <f t="shared" si="7"/>
        <v>0.82708333333333328</v>
      </c>
      <c r="K41" s="65">
        <f t="shared" si="8"/>
        <v>0.82986111111111105</v>
      </c>
      <c r="L41" s="65">
        <f t="shared" si="9"/>
        <v>0.83680555555555547</v>
      </c>
      <c r="M41" s="65">
        <f t="shared" si="10"/>
        <v>0.84097222222222212</v>
      </c>
      <c r="N41" s="65">
        <f t="shared" si="11"/>
        <v>0.84791666666666654</v>
      </c>
      <c r="O41" s="65">
        <f t="shared" si="12"/>
        <v>0.85486111111111096</v>
      </c>
      <c r="P41" s="65">
        <f t="shared" si="13"/>
        <v>0.85763888888888873</v>
      </c>
      <c r="Q41" s="65">
        <f t="shared" si="14"/>
        <v>0.86319444444444426</v>
      </c>
      <c r="R41" s="65">
        <f t="shared" si="15"/>
        <v>0.87152777777777757</v>
      </c>
      <c r="S41" s="65">
        <f t="shared" si="16"/>
        <v>0.87430555555555534</v>
      </c>
      <c r="T41" s="65">
        <f t="shared" si="17"/>
        <v>0.87847222222222199</v>
      </c>
      <c r="U41" s="65">
        <f t="shared" si="18"/>
        <v>0.88402777777777752</v>
      </c>
      <c r="V41" s="846"/>
      <c r="W41" s="170">
        <f t="shared" si="19"/>
        <v>35.299999999999997</v>
      </c>
      <c r="X41" s="171">
        <f t="shared" si="2"/>
        <v>8.5416666666666363E-2</v>
      </c>
      <c r="Y41" s="847">
        <f t="shared" si="1"/>
        <v>17.219512195122011</v>
      </c>
      <c r="Z41" s="38">
        <f t="shared" si="20"/>
        <v>3.125E-2</v>
      </c>
    </row>
    <row r="42" spans="2:26" x14ac:dyDescent="0.25">
      <c r="B42" s="1523"/>
      <c r="C42" s="18">
        <v>21</v>
      </c>
      <c r="D42" s="376"/>
      <c r="E42" s="397">
        <v>0.83333333333333337</v>
      </c>
      <c r="F42" s="65">
        <f t="shared" si="3"/>
        <v>0.83888888888888891</v>
      </c>
      <c r="G42" s="65">
        <f t="shared" si="4"/>
        <v>0.84444444444444444</v>
      </c>
      <c r="H42" s="65">
        <f t="shared" si="5"/>
        <v>0.84791666666666665</v>
      </c>
      <c r="I42" s="65">
        <f t="shared" si="6"/>
        <v>0.85624999999999996</v>
      </c>
      <c r="J42" s="65">
        <f t="shared" si="7"/>
        <v>0.86180555555555549</v>
      </c>
      <c r="K42" s="65">
        <f t="shared" si="8"/>
        <v>0.86458333333333326</v>
      </c>
      <c r="L42" s="65">
        <f t="shared" si="9"/>
        <v>0.87152777777777768</v>
      </c>
      <c r="M42" s="65">
        <f t="shared" si="10"/>
        <v>0.87569444444444433</v>
      </c>
      <c r="N42" s="65">
        <f t="shared" si="11"/>
        <v>0.88263888888888875</v>
      </c>
      <c r="O42" s="65">
        <f t="shared" si="12"/>
        <v>0.88958333333333317</v>
      </c>
      <c r="P42" s="65">
        <f t="shared" si="13"/>
        <v>0.89236111111111094</v>
      </c>
      <c r="Q42" s="65">
        <f t="shared" si="14"/>
        <v>0.89791666666666647</v>
      </c>
      <c r="R42" s="65">
        <f t="shared" si="15"/>
        <v>0.90624999999999978</v>
      </c>
      <c r="S42" s="65">
        <f t="shared" si="16"/>
        <v>0.90902777777777755</v>
      </c>
      <c r="T42" s="65">
        <f t="shared" si="17"/>
        <v>0.9131944444444442</v>
      </c>
      <c r="U42" s="65">
        <f t="shared" si="18"/>
        <v>0.91874999999999973</v>
      </c>
      <c r="V42" s="846"/>
      <c r="W42" s="170">
        <f t="shared" si="19"/>
        <v>35.299999999999997</v>
      </c>
      <c r="X42" s="171">
        <f t="shared" si="2"/>
        <v>8.5416666666666363E-2</v>
      </c>
      <c r="Y42" s="847">
        <f t="shared" si="1"/>
        <v>17.219512195122011</v>
      </c>
      <c r="Z42" s="38">
        <f t="shared" si="20"/>
        <v>3.472222222222221E-2</v>
      </c>
    </row>
    <row r="43" spans="2:26" ht="15.75" thickBot="1" x14ac:dyDescent="0.3">
      <c r="B43" s="1523"/>
      <c r="C43" s="19">
        <v>22</v>
      </c>
      <c r="D43" s="377"/>
      <c r="E43" s="398">
        <v>0.86805555555555558</v>
      </c>
      <c r="F43" s="68">
        <f t="shared" si="3"/>
        <v>0.87361111111111112</v>
      </c>
      <c r="G43" s="68">
        <f t="shared" si="4"/>
        <v>0.87916666666666665</v>
      </c>
      <c r="H43" s="68">
        <f t="shared" si="5"/>
        <v>0.88263888888888886</v>
      </c>
      <c r="I43" s="68">
        <f t="shared" si="6"/>
        <v>0.89097222222222217</v>
      </c>
      <c r="J43" s="68">
        <f t="shared" si="7"/>
        <v>0.8965277777777777</v>
      </c>
      <c r="K43" s="68">
        <f t="shared" si="8"/>
        <v>0.89930555555555547</v>
      </c>
      <c r="L43" s="68">
        <f t="shared" si="9"/>
        <v>0.90624999999999989</v>
      </c>
      <c r="M43" s="68">
        <f t="shared" si="10"/>
        <v>0.91041666666666654</v>
      </c>
      <c r="N43" s="68">
        <f t="shared" si="11"/>
        <v>0.91736111111111096</v>
      </c>
      <c r="O43" s="68">
        <f t="shared" si="12"/>
        <v>0.92430555555555538</v>
      </c>
      <c r="P43" s="68">
        <f t="shared" si="13"/>
        <v>0.92708333333333315</v>
      </c>
      <c r="Q43" s="68">
        <f t="shared" si="14"/>
        <v>0.93263888888888868</v>
      </c>
      <c r="R43" s="68">
        <f t="shared" si="15"/>
        <v>0.94097222222222199</v>
      </c>
      <c r="S43" s="68">
        <f t="shared" si="16"/>
        <v>0.94374999999999976</v>
      </c>
      <c r="T43" s="68">
        <f t="shared" si="17"/>
        <v>0.94791666666666641</v>
      </c>
      <c r="U43" s="68">
        <f t="shared" si="18"/>
        <v>0.95347222222222194</v>
      </c>
      <c r="V43" s="848"/>
      <c r="W43" s="175">
        <f t="shared" si="19"/>
        <v>35.299999999999997</v>
      </c>
      <c r="X43" s="176">
        <f t="shared" si="2"/>
        <v>8.5416666666666363E-2</v>
      </c>
      <c r="Y43" s="849">
        <f t="shared" si="1"/>
        <v>17.219512195122011</v>
      </c>
      <c r="Z43" s="42">
        <f t="shared" si="20"/>
        <v>3.472222222222221E-2</v>
      </c>
    </row>
    <row r="44" spans="2:26" x14ac:dyDescent="0.25">
      <c r="B44" s="1553"/>
      <c r="C44" s="1238">
        <v>23</v>
      </c>
      <c r="D44" s="1241"/>
      <c r="E44" s="310">
        <v>0.90277777777777779</v>
      </c>
      <c r="F44" s="62">
        <f>+E44+$F$15</f>
        <v>0.90763888888888888</v>
      </c>
      <c r="G44" s="62">
        <f>+F44+$G$15</f>
        <v>0.91249999999999998</v>
      </c>
      <c r="H44" s="62">
        <f>+G44+$H$15</f>
        <v>0.91597222222222219</v>
      </c>
      <c r="I44" s="62">
        <f>+H44+$I$15</f>
        <v>0.92291666666666661</v>
      </c>
      <c r="J44" s="62">
        <f>+I44+$J$15</f>
        <v>0.92847222222222214</v>
      </c>
      <c r="K44" s="62">
        <f>+J44+$K$15</f>
        <v>0.93124999999999991</v>
      </c>
      <c r="L44" s="62">
        <f>+K44+$L$15</f>
        <v>0.93819444444444433</v>
      </c>
      <c r="M44" s="62">
        <f>+L44+$M$15</f>
        <v>0.94166666666666654</v>
      </c>
      <c r="N44" s="62">
        <f>+M44+$N$15</f>
        <v>0.94652777777777763</v>
      </c>
      <c r="O44" s="62">
        <f>+N44+$O$15</f>
        <v>0.95347222222222205</v>
      </c>
      <c r="P44" s="62">
        <f>+O44+$P$15</f>
        <v>0.95624999999999982</v>
      </c>
      <c r="Q44" s="62">
        <f>+P44+$Q$15</f>
        <v>0.96180555555555536</v>
      </c>
      <c r="R44" s="62">
        <f>+Q44+$R$15</f>
        <v>0.96874999999999978</v>
      </c>
      <c r="S44" s="62">
        <f>+R44+$S$15</f>
        <v>0.9708333333333331</v>
      </c>
      <c r="T44" s="62">
        <f>+S44+$T$15</f>
        <v>0.97430555555555531</v>
      </c>
      <c r="U44" s="46">
        <f>+T44+$U$15</f>
        <v>0.97916666666666641</v>
      </c>
      <c r="V44" s="1244"/>
      <c r="W44" s="1247">
        <f t="shared" si="19"/>
        <v>35.299999999999997</v>
      </c>
      <c r="X44" s="32">
        <f t="shared" si="2"/>
        <v>7.6388888888888618E-2</v>
      </c>
      <c r="Y44" s="850">
        <f t="shared" si="1"/>
        <v>19.254545454545525</v>
      </c>
      <c r="Z44" s="32">
        <f t="shared" si="20"/>
        <v>3.472222222222221E-2</v>
      </c>
    </row>
    <row r="45" spans="2:26" x14ac:dyDescent="0.25">
      <c r="B45" s="1553"/>
      <c r="C45" s="1239">
        <v>24</v>
      </c>
      <c r="D45" s="1242"/>
      <c r="E45" s="312">
        <v>0.9375</v>
      </c>
      <c r="F45" s="65">
        <f>+E45+$F$15</f>
        <v>0.94236111111111109</v>
      </c>
      <c r="G45" s="65">
        <f>+F45+$G$15</f>
        <v>0.94722222222222219</v>
      </c>
      <c r="H45" s="65">
        <f>+G45+$H$15</f>
        <v>0.9506944444444444</v>
      </c>
      <c r="I45" s="65">
        <f>+H45+$I$15</f>
        <v>0.95763888888888882</v>
      </c>
      <c r="J45" s="65">
        <f>+I45+$J$15</f>
        <v>0.96319444444444435</v>
      </c>
      <c r="K45" s="65">
        <f>+J45+$K$15</f>
        <v>0.96597222222222212</v>
      </c>
      <c r="L45" s="65">
        <f>+K45+$L$15</f>
        <v>0.97291666666666654</v>
      </c>
      <c r="M45" s="65">
        <f>+L45+$M$15</f>
        <v>0.97638888888888875</v>
      </c>
      <c r="N45" s="65">
        <f>+M45+$N$15</f>
        <v>0.98124999999999984</v>
      </c>
      <c r="O45" s="65">
        <f>+N45+$O$15</f>
        <v>0.98819444444444426</v>
      </c>
      <c r="P45" s="65">
        <f>+O45+$P$15</f>
        <v>0.99097222222222203</v>
      </c>
      <c r="Q45" s="65">
        <f>+P45+$Q$15</f>
        <v>0.99652777777777757</v>
      </c>
      <c r="R45" s="65">
        <f>+Q45+$R$15</f>
        <v>1.0034722222222221</v>
      </c>
      <c r="S45" s="65">
        <f>+R45+$S$15</f>
        <v>1.0055555555555555</v>
      </c>
      <c r="T45" s="65">
        <f>+S45+$T$15</f>
        <v>1.0090277777777779</v>
      </c>
      <c r="U45" s="50">
        <f>+T45+$U$15</f>
        <v>1.0138888888888888</v>
      </c>
      <c r="V45" s="1245"/>
      <c r="W45" s="1248">
        <f t="shared" si="19"/>
        <v>35.299999999999997</v>
      </c>
      <c r="X45" s="36">
        <f t="shared" si="2"/>
        <v>7.638888888888884E-2</v>
      </c>
      <c r="Y45" s="851">
        <f t="shared" si="1"/>
        <v>19.254545454545468</v>
      </c>
      <c r="Z45" s="36">
        <f t="shared" si="20"/>
        <v>3.472222222222221E-2</v>
      </c>
    </row>
    <row r="46" spans="2:26" x14ac:dyDescent="0.25">
      <c r="B46" s="1553"/>
      <c r="C46" s="1239">
        <v>25</v>
      </c>
      <c r="D46" s="1242"/>
      <c r="E46" s="312">
        <v>0.97430555555555554</v>
      </c>
      <c r="F46" s="65">
        <f>+E46+$F$15</f>
        <v>0.97916666666666663</v>
      </c>
      <c r="G46" s="65">
        <f>+F46+$G$15</f>
        <v>0.98402777777777772</v>
      </c>
      <c r="H46" s="65">
        <f>+G46+$H$15</f>
        <v>0.98749999999999993</v>
      </c>
      <c r="I46" s="65">
        <f>+H46+$I$15</f>
        <v>0.99444444444444435</v>
      </c>
      <c r="J46" s="65">
        <f>+I46+$J$15</f>
        <v>0.99999999999999989</v>
      </c>
      <c r="K46" s="65">
        <f>+J46+$K$15</f>
        <v>1.0027777777777778</v>
      </c>
      <c r="L46" s="65">
        <f>+K46+$L$15</f>
        <v>1.0097222222222222</v>
      </c>
      <c r="M46" s="65">
        <f>+L46+$M$15</f>
        <v>1.0131944444444445</v>
      </c>
      <c r="N46" s="65">
        <f>+M46+$N$15</f>
        <v>1.0180555555555557</v>
      </c>
      <c r="O46" s="65">
        <f>+N46+$O$15</f>
        <v>1.0250000000000001</v>
      </c>
      <c r="P46" s="65">
        <f>+O46+$P$15</f>
        <v>1.0277777777777779</v>
      </c>
      <c r="Q46" s="65">
        <f>+P46+$Q$15</f>
        <v>1.0333333333333334</v>
      </c>
      <c r="R46" s="65">
        <f>+Q46+$R$15</f>
        <v>1.0402777777777779</v>
      </c>
      <c r="S46" s="65">
        <f>+R46+$S$15</f>
        <v>1.0423611111111113</v>
      </c>
      <c r="T46" s="65">
        <f>+S46+$T$15</f>
        <v>1.0458333333333336</v>
      </c>
      <c r="U46" s="50">
        <f>+T46+$U$15</f>
        <v>1.0506944444444448</v>
      </c>
      <c r="V46" s="1245"/>
      <c r="W46" s="1248">
        <f>+W43</f>
        <v>35.299999999999997</v>
      </c>
      <c r="X46" s="36">
        <f t="shared" ref="X46" si="21">+U46-E46</f>
        <v>7.6388888888889284E-2</v>
      </c>
      <c r="Y46" s="851">
        <f t="shared" si="1"/>
        <v>19.254545454545354</v>
      </c>
      <c r="Z46" s="36">
        <f>+E46-E44</f>
        <v>7.1527777777777746E-2</v>
      </c>
    </row>
    <row r="47" spans="2:26" ht="15.75" thickBot="1" x14ac:dyDescent="0.3">
      <c r="B47" s="1554"/>
      <c r="C47" s="1240">
        <v>26</v>
      </c>
      <c r="D47" s="1243"/>
      <c r="E47" s="958">
        <v>1.0111111111111111</v>
      </c>
      <c r="F47" s="71">
        <v>1.0159722222222223</v>
      </c>
      <c r="G47" s="71">
        <v>1.0208333333333335</v>
      </c>
      <c r="H47" s="71">
        <v>1.0243055555555558</v>
      </c>
      <c r="I47" s="71">
        <v>1.0312500000000002</v>
      </c>
      <c r="J47" s="71">
        <v>1.0368055555555558</v>
      </c>
      <c r="K47" s="71">
        <v>1.0395833333333335</v>
      </c>
      <c r="L47" s="71">
        <v>1.0465277777777779</v>
      </c>
      <c r="M47" s="71">
        <v>1.0500000000000003</v>
      </c>
      <c r="N47" s="71">
        <v>1.0548611111111115</v>
      </c>
      <c r="O47" s="71">
        <v>1.0618055555555559</v>
      </c>
      <c r="P47" s="71">
        <v>1.0645833333333337</v>
      </c>
      <c r="Q47" s="71">
        <v>1.0701388888888892</v>
      </c>
      <c r="R47" s="71">
        <v>1.0770833333333336</v>
      </c>
      <c r="S47" s="71">
        <v>1.0791666666666671</v>
      </c>
      <c r="T47" s="71">
        <v>1.0826388888888894</v>
      </c>
      <c r="U47" s="53">
        <v>1.0875000000000004</v>
      </c>
      <c r="V47" s="1246"/>
      <c r="W47" s="1249">
        <f>+W44</f>
        <v>35.299999999999997</v>
      </c>
      <c r="X47" s="52">
        <f t="shared" si="2"/>
        <v>7.6388888888889284E-2</v>
      </c>
      <c r="Y47" s="914">
        <f t="shared" si="1"/>
        <v>19.254545454545354</v>
      </c>
      <c r="Z47" s="52">
        <f>+E47-E45</f>
        <v>7.3611111111111072E-2</v>
      </c>
    </row>
    <row r="50" spans="5:12" x14ac:dyDescent="0.25">
      <c r="E50" s="180" t="s">
        <v>31</v>
      </c>
      <c r="F50" s="181"/>
      <c r="G50" s="181"/>
      <c r="H50" s="182"/>
      <c r="I50" s="182"/>
      <c r="J50" s="183">
        <v>22</v>
      </c>
      <c r="K50" s="181"/>
    </row>
    <row r="51" spans="5:12" x14ac:dyDescent="0.25">
      <c r="E51" s="180" t="s">
        <v>32</v>
      </c>
      <c r="F51" s="181"/>
      <c r="G51" s="181"/>
      <c r="H51" s="182"/>
      <c r="I51" s="182"/>
      <c r="J51" s="183">
        <v>4</v>
      </c>
      <c r="K51" s="181"/>
    </row>
    <row r="52" spans="5:12" x14ac:dyDescent="0.25">
      <c r="E52" s="180" t="s">
        <v>33</v>
      </c>
      <c r="F52" s="181"/>
      <c r="G52" s="181"/>
      <c r="H52" s="182"/>
      <c r="I52" s="182"/>
      <c r="J52" s="183">
        <f>+J50+J51</f>
        <v>26</v>
      </c>
      <c r="K52" s="181"/>
    </row>
    <row r="53" spans="5:12" x14ac:dyDescent="0.25">
      <c r="E53" s="180" t="s">
        <v>34</v>
      </c>
      <c r="F53" s="181"/>
      <c r="G53" s="181"/>
      <c r="H53" s="182"/>
      <c r="I53" s="182"/>
      <c r="J53" s="352">
        <f>+W21</f>
        <v>35.299999999999997</v>
      </c>
      <c r="L53" s="181" t="s">
        <v>35</v>
      </c>
    </row>
    <row r="54" spans="5:12" x14ac:dyDescent="0.25">
      <c r="E54" s="150" t="s">
        <v>36</v>
      </c>
      <c r="F54" s="151"/>
      <c r="G54" s="151"/>
      <c r="H54" s="151"/>
      <c r="I54" s="151"/>
      <c r="J54" s="184">
        <v>0</v>
      </c>
      <c r="L54" s="181" t="s">
        <v>35</v>
      </c>
    </row>
    <row r="55" spans="5:12" x14ac:dyDescent="0.25">
      <c r="E55" s="150" t="s">
        <v>37</v>
      </c>
      <c r="F55" s="151"/>
      <c r="G55" s="151"/>
      <c r="H55" s="151"/>
      <c r="I55" s="151"/>
      <c r="J55" s="152"/>
      <c r="K55" s="151"/>
    </row>
    <row r="59" spans="5:12" x14ac:dyDescent="0.25">
      <c r="E59" s="54"/>
    </row>
    <row r="60" spans="5:12" x14ac:dyDescent="0.25">
      <c r="E60" s="54"/>
    </row>
    <row r="61" spans="5:12" x14ac:dyDescent="0.25">
      <c r="E61" s="54"/>
    </row>
    <row r="62" spans="5:12" x14ac:dyDescent="0.25">
      <c r="E62" s="54"/>
    </row>
  </sheetData>
  <mergeCells count="13">
    <mergeCell ref="B14:AA14"/>
    <mergeCell ref="B22:B47"/>
    <mergeCell ref="B17:Z17"/>
    <mergeCell ref="B18:E18"/>
    <mergeCell ref="F18:T18"/>
    <mergeCell ref="U18:V18"/>
    <mergeCell ref="W18:W20"/>
    <mergeCell ref="X18:X21"/>
    <mergeCell ref="Y18:Y21"/>
    <mergeCell ref="Z18:Z21"/>
    <mergeCell ref="B20:D20"/>
    <mergeCell ref="B21:D21"/>
    <mergeCell ref="B19:D19"/>
  </mergeCells>
  <pageMargins left="0" right="0" top="0" bottom="0" header="0" footer="0"/>
  <pageSetup paperSize="9" scale="39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2:R36"/>
  <sheetViews>
    <sheetView view="pageBreakPreview" topLeftCell="A14" zoomScale="90" zoomScaleNormal="80" zoomScaleSheetLayoutView="90" workbookViewId="0">
      <selection activeCell="D23" sqref="D23:N29"/>
    </sheetView>
  </sheetViews>
  <sheetFormatPr baseColWidth="10" defaultColWidth="9.140625" defaultRowHeight="15" x14ac:dyDescent="0.25"/>
  <sheetData>
    <row r="2" spans="2:18" x14ac:dyDescent="0.25">
      <c r="B2" s="5" t="s">
        <v>0</v>
      </c>
      <c r="C2" s="6"/>
      <c r="D2" s="7"/>
      <c r="E2" s="7"/>
      <c r="F2" s="5" t="s">
        <v>1</v>
      </c>
    </row>
    <row r="4" spans="2:18" x14ac:dyDescent="0.25">
      <c r="B4" s="9" t="s">
        <v>2</v>
      </c>
      <c r="C4" s="6"/>
      <c r="D4" s="7"/>
      <c r="E4" s="7"/>
      <c r="F4" s="5">
        <v>200</v>
      </c>
    </row>
    <row r="5" spans="2:18" x14ac:dyDescent="0.25">
      <c r="B5" s="6"/>
      <c r="C5" s="6"/>
      <c r="D5" s="7"/>
      <c r="E5" s="7"/>
      <c r="F5" s="5"/>
    </row>
    <row r="6" spans="2:18" x14ac:dyDescent="0.25">
      <c r="B6" s="6" t="s">
        <v>3</v>
      </c>
      <c r="C6" s="6"/>
      <c r="D6" s="7"/>
      <c r="E6" s="7"/>
      <c r="F6" s="149" t="s">
        <v>403</v>
      </c>
    </row>
    <row r="7" spans="2:18" x14ac:dyDescent="0.25">
      <c r="B7" s="6" t="s">
        <v>4</v>
      </c>
      <c r="C7" s="6"/>
      <c r="D7" s="7"/>
      <c r="E7" s="7"/>
      <c r="F7" s="5" t="s">
        <v>143</v>
      </c>
    </row>
    <row r="8" spans="2:18" x14ac:dyDescent="0.25">
      <c r="B8" s="6" t="s">
        <v>6</v>
      </c>
      <c r="C8" s="10"/>
      <c r="D8" s="11"/>
      <c r="E8" s="7"/>
      <c r="F8" s="5">
        <v>270</v>
      </c>
    </row>
    <row r="9" spans="2:18" x14ac:dyDescent="0.25">
      <c r="B9" s="6" t="s">
        <v>7</v>
      </c>
      <c r="C9" s="6"/>
      <c r="D9" s="7"/>
      <c r="E9" s="7"/>
      <c r="F9" s="9" t="s">
        <v>180</v>
      </c>
    </row>
    <row r="10" spans="2:18" x14ac:dyDescent="0.25">
      <c r="B10" s="6" t="s">
        <v>9</v>
      </c>
      <c r="C10" s="6"/>
      <c r="D10" s="7"/>
      <c r="E10" s="7"/>
      <c r="F10" s="5">
        <v>270</v>
      </c>
    </row>
    <row r="11" spans="2:18" x14ac:dyDescent="0.25">
      <c r="B11" s="6" t="s">
        <v>10</v>
      </c>
      <c r="C11" s="10"/>
      <c r="D11" s="11"/>
      <c r="E11" s="11"/>
      <c r="F11" s="5" t="s">
        <v>11</v>
      </c>
    </row>
    <row r="12" spans="2:18" ht="15.75" thickBot="1" x14ac:dyDescent="0.3"/>
    <row r="13" spans="2:18" ht="24" customHeight="1" x14ac:dyDescent="0.25">
      <c r="B13" s="1580" t="s">
        <v>297</v>
      </c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66"/>
    </row>
    <row r="14" spans="2:18" ht="24" customHeight="1" x14ac:dyDescent="0.25">
      <c r="B14" s="1581"/>
      <c r="C14" s="1667"/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8"/>
    </row>
    <row r="15" spans="2:18" ht="24" customHeight="1" thickBot="1" x14ac:dyDescent="0.3">
      <c r="B15" s="1669"/>
      <c r="C15" s="1670"/>
      <c r="D15" s="1670"/>
      <c r="E15" s="1670"/>
      <c r="F15" s="1670"/>
      <c r="G15" s="1670"/>
      <c r="H15" s="1670"/>
      <c r="I15" s="1670"/>
      <c r="J15" s="1670"/>
      <c r="K15" s="1670"/>
      <c r="L15" s="1670"/>
      <c r="M15" s="1670"/>
      <c r="N15" s="1670"/>
      <c r="O15" s="1670"/>
      <c r="P15" s="1670"/>
      <c r="Q15" s="1670"/>
      <c r="R15" s="1671"/>
    </row>
    <row r="16" spans="2:18" s="12" customFormat="1" ht="15" customHeight="1" x14ac:dyDescent="0.25">
      <c r="B16" s="225"/>
      <c r="C16" s="225"/>
      <c r="D16" s="225"/>
      <c r="E16" s="799">
        <v>8.3333333333333332E-3</v>
      </c>
      <c r="F16" s="799">
        <v>1.7361111111111105E-2</v>
      </c>
      <c r="G16" s="799">
        <v>1.0416666666666657E-2</v>
      </c>
      <c r="H16" s="799">
        <v>4.8611111111111216E-3</v>
      </c>
      <c r="I16" s="799">
        <v>6.9444444444444475E-3</v>
      </c>
      <c r="J16" s="799">
        <v>6.9444444444444441E-3</v>
      </c>
      <c r="K16" s="799">
        <v>3.472222222222222E-3</v>
      </c>
      <c r="L16" s="799">
        <v>9.0277777777778012E-3</v>
      </c>
      <c r="M16" s="799">
        <v>6.9444444444444198E-3</v>
      </c>
      <c r="N16" s="799">
        <v>8.3333333333333332E-3</v>
      </c>
      <c r="P16" s="13">
        <f>SUM(E16:N16)</f>
        <v>8.2638888888888887E-2</v>
      </c>
    </row>
    <row r="17" spans="2:18" s="12" customFormat="1" ht="15.75" thickBot="1" x14ac:dyDescent="0.3">
      <c r="E17" s="13">
        <v>1.0416666666666666E-2</v>
      </c>
      <c r="F17" s="13">
        <v>1.7361111111111105E-2</v>
      </c>
      <c r="G17" s="13">
        <v>1.0416666666666685E-2</v>
      </c>
      <c r="H17" s="13">
        <v>4.8611111111110938E-3</v>
      </c>
      <c r="I17" s="13">
        <v>6.9444444444444198E-3</v>
      </c>
      <c r="J17" s="13">
        <v>8.3333333333333332E-3</v>
      </c>
      <c r="K17" s="13">
        <v>4.8611111111111112E-3</v>
      </c>
      <c r="L17" s="13">
        <v>1.1111111111111112E-2</v>
      </c>
      <c r="M17" s="13">
        <v>6.9444444444444441E-3</v>
      </c>
      <c r="N17" s="13">
        <v>1.0416666666666666E-2</v>
      </c>
      <c r="P17" s="13">
        <f>SUM(E17:N17)</f>
        <v>9.1666666666666646E-2</v>
      </c>
    </row>
    <row r="18" spans="2:18" ht="15.75" thickBot="1" x14ac:dyDescent="0.3">
      <c r="B18" s="1574" t="s">
        <v>12</v>
      </c>
      <c r="C18" s="1575"/>
      <c r="D18" s="1587"/>
      <c r="E18" s="1574" t="s">
        <v>13</v>
      </c>
      <c r="F18" s="1575"/>
      <c r="G18" s="1575"/>
      <c r="H18" s="1575"/>
      <c r="I18" s="1575"/>
      <c r="J18" s="1575"/>
      <c r="K18" s="1575"/>
      <c r="L18" s="1575"/>
      <c r="M18" s="1576"/>
      <c r="N18" s="455" t="s">
        <v>181</v>
      </c>
      <c r="O18" s="1577" t="s">
        <v>24</v>
      </c>
      <c r="P18" s="1577" t="s">
        <v>25</v>
      </c>
      <c r="Q18" s="1577" t="s">
        <v>26</v>
      </c>
      <c r="R18" s="1577" t="s">
        <v>49</v>
      </c>
    </row>
    <row r="19" spans="2:18" ht="67.5" thickBot="1" x14ac:dyDescent="0.3">
      <c r="B19" s="1585" t="s">
        <v>56</v>
      </c>
      <c r="C19" s="1586"/>
      <c r="D19" s="266" t="s">
        <v>59</v>
      </c>
      <c r="E19" s="335" t="s">
        <v>182</v>
      </c>
      <c r="F19" s="335" t="s">
        <v>183</v>
      </c>
      <c r="G19" s="335" t="s">
        <v>184</v>
      </c>
      <c r="H19" s="335" t="s">
        <v>185</v>
      </c>
      <c r="I19" s="335" t="s">
        <v>186</v>
      </c>
      <c r="J19" s="335" t="s">
        <v>187</v>
      </c>
      <c r="K19" s="335" t="s">
        <v>188</v>
      </c>
      <c r="L19" s="335" t="s">
        <v>189</v>
      </c>
      <c r="M19" s="454" t="s">
        <v>182</v>
      </c>
      <c r="N19" s="266" t="s">
        <v>60</v>
      </c>
      <c r="O19" s="1578"/>
      <c r="P19" s="1578"/>
      <c r="Q19" s="1578"/>
      <c r="R19" s="1578"/>
    </row>
    <row r="20" spans="2:18" s="12" customFormat="1" ht="15.75" hidden="1" thickBot="1" x14ac:dyDescent="0.3">
      <c r="B20" s="1574" t="s">
        <v>28</v>
      </c>
      <c r="C20" s="1575"/>
      <c r="D20" s="385">
        <v>0</v>
      </c>
      <c r="E20" s="385">
        <v>2.4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0</v>
      </c>
      <c r="L20" s="385">
        <v>0</v>
      </c>
      <c r="M20" s="385">
        <v>0</v>
      </c>
      <c r="N20" s="385">
        <v>2.4</v>
      </c>
      <c r="O20" s="1579"/>
      <c r="P20" s="1578"/>
      <c r="Q20" s="1578"/>
      <c r="R20" s="1578"/>
    </row>
    <row r="21" spans="2:18" s="12" customFormat="1" ht="15.75" hidden="1" thickBot="1" x14ac:dyDescent="0.3">
      <c r="B21" s="1580" t="s">
        <v>29</v>
      </c>
      <c r="C21" s="1620"/>
      <c r="D21" s="163">
        <f>+D20</f>
        <v>0</v>
      </c>
      <c r="E21" s="163">
        <f t="shared" ref="E21:N21" si="0">+E20</f>
        <v>2.4</v>
      </c>
      <c r="F21" s="163">
        <f t="shared" si="0"/>
        <v>0</v>
      </c>
      <c r="G21" s="163">
        <f t="shared" si="0"/>
        <v>0</v>
      </c>
      <c r="H21" s="163">
        <f t="shared" si="0"/>
        <v>0</v>
      </c>
      <c r="I21" s="163">
        <f t="shared" si="0"/>
        <v>0</v>
      </c>
      <c r="J21" s="163">
        <f t="shared" si="0"/>
        <v>0</v>
      </c>
      <c r="K21" s="163">
        <f t="shared" si="0"/>
        <v>0</v>
      </c>
      <c r="L21" s="163">
        <f t="shared" si="0"/>
        <v>0</v>
      </c>
      <c r="M21" s="163">
        <f t="shared" si="0"/>
        <v>0</v>
      </c>
      <c r="N21" s="163">
        <f t="shared" si="0"/>
        <v>2.4</v>
      </c>
      <c r="O21" s="394">
        <f>+I35</f>
        <v>73.5</v>
      </c>
      <c r="P21" s="1579"/>
      <c r="Q21" s="1579"/>
      <c r="R21" s="1579"/>
    </row>
    <row r="22" spans="2:18" ht="15.75" hidden="1" thickBot="1" x14ac:dyDescent="0.3">
      <c r="B22" s="1606" t="s">
        <v>48</v>
      </c>
      <c r="C22" s="1619"/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07"/>
      <c r="P22" s="1607"/>
      <c r="Q22" s="1607"/>
      <c r="R22" s="1679"/>
    </row>
    <row r="23" spans="2:18" x14ac:dyDescent="0.25">
      <c r="B23" s="1787" t="s">
        <v>30</v>
      </c>
      <c r="C23" s="367">
        <v>1</v>
      </c>
      <c r="D23" s="608">
        <v>0.18402777777777779</v>
      </c>
      <c r="E23" s="222">
        <v>0.19444444444444442</v>
      </c>
      <c r="F23" s="222">
        <v>0.21388888888888902</v>
      </c>
      <c r="G23" s="222">
        <v>0.22500000000000009</v>
      </c>
      <c r="H23" s="222">
        <v>0.22916666666666674</v>
      </c>
      <c r="I23" s="222">
        <v>0.23958333333333348</v>
      </c>
      <c r="J23" s="222">
        <v>0.24791666666666679</v>
      </c>
      <c r="K23" s="222">
        <v>0.25694444444444442</v>
      </c>
      <c r="L23" s="222">
        <v>0.26597222222222228</v>
      </c>
      <c r="M23" s="222">
        <v>0.27361111111111125</v>
      </c>
      <c r="N23" s="98">
        <v>0.28402777777777788</v>
      </c>
      <c r="O23" s="167">
        <f>+O21</f>
        <v>73.5</v>
      </c>
      <c r="P23" s="168">
        <f>+N23-D23</f>
        <v>0.10000000000000009</v>
      </c>
      <c r="Q23" s="169">
        <f>60*$I$26/(P23*60*24)</f>
        <v>0.25173611111111099</v>
      </c>
      <c r="R23" s="79"/>
    </row>
    <row r="24" spans="2:18" x14ac:dyDescent="0.25">
      <c r="B24" s="1788"/>
      <c r="C24" s="368">
        <v>2</v>
      </c>
      <c r="D24" s="609">
        <v>0.30555555555555558</v>
      </c>
      <c r="E24" s="130">
        <v>0.31597222222222221</v>
      </c>
      <c r="F24" s="130">
        <v>0.33541666666666681</v>
      </c>
      <c r="G24" s="130">
        <v>0.34652777777777788</v>
      </c>
      <c r="H24" s="130">
        <v>0.35069444444444453</v>
      </c>
      <c r="I24" s="130">
        <v>0.36111111111111127</v>
      </c>
      <c r="J24" s="130">
        <v>0.36944444444444458</v>
      </c>
      <c r="K24" s="130">
        <v>0.37847222222222221</v>
      </c>
      <c r="L24" s="130">
        <v>0.38750000000000007</v>
      </c>
      <c r="M24" s="130">
        <v>0.39513888888888904</v>
      </c>
      <c r="N24" s="92">
        <v>0.40555555555555567</v>
      </c>
      <c r="O24" s="170">
        <f>+O21</f>
        <v>73.5</v>
      </c>
      <c r="P24" s="171">
        <f t="shared" ref="P24:P29" si="1">+N24-D24</f>
        <v>0.10000000000000009</v>
      </c>
      <c r="Q24" s="172">
        <f t="shared" ref="Q24:Q29" si="2">60*$I$26/(P24*60*24)</f>
        <v>0.25173611111111099</v>
      </c>
      <c r="R24" s="38">
        <f>+D24-D23</f>
        <v>0.12152777777777779</v>
      </c>
    </row>
    <row r="25" spans="2:18" x14ac:dyDescent="0.25">
      <c r="B25" s="1788"/>
      <c r="C25" s="368">
        <v>3</v>
      </c>
      <c r="D25" s="609">
        <v>0.42708333333333337</v>
      </c>
      <c r="E25" s="130">
        <v>0.4375</v>
      </c>
      <c r="F25" s="130">
        <v>0.4569444444444446</v>
      </c>
      <c r="G25" s="130">
        <v>0.46805555555555567</v>
      </c>
      <c r="H25" s="130">
        <v>0.47222222222222232</v>
      </c>
      <c r="I25" s="130">
        <v>0.48263888888888906</v>
      </c>
      <c r="J25" s="130">
        <v>0.49097222222222237</v>
      </c>
      <c r="K25" s="130">
        <v>0.5</v>
      </c>
      <c r="L25" s="130">
        <v>0.50902777777777786</v>
      </c>
      <c r="M25" s="130">
        <v>0.51666666666666683</v>
      </c>
      <c r="N25" s="92">
        <v>0.52708333333333346</v>
      </c>
      <c r="O25" s="170">
        <v>73.5</v>
      </c>
      <c r="P25" s="171">
        <f t="shared" si="1"/>
        <v>0.10000000000000009</v>
      </c>
      <c r="Q25" s="172">
        <f t="shared" si="2"/>
        <v>0.25173611111111099</v>
      </c>
      <c r="R25" s="38">
        <f t="shared" ref="R25:R29" si="3">+D25-D24</f>
        <v>0.12152777777777779</v>
      </c>
    </row>
    <row r="26" spans="2:18" x14ac:dyDescent="0.25">
      <c r="B26" s="1788"/>
      <c r="C26" s="368">
        <v>4</v>
      </c>
      <c r="D26" s="609">
        <v>0.54861111111111116</v>
      </c>
      <c r="E26" s="130">
        <v>0.55902777777777779</v>
      </c>
      <c r="F26" s="130">
        <v>0.57847222222222239</v>
      </c>
      <c r="G26" s="130">
        <v>0.58958333333333346</v>
      </c>
      <c r="H26" s="130">
        <v>0.59375000000000011</v>
      </c>
      <c r="I26" s="130">
        <v>0.60416666666666685</v>
      </c>
      <c r="J26" s="130">
        <v>0.61250000000000016</v>
      </c>
      <c r="K26" s="130">
        <v>0.62152777777777779</v>
      </c>
      <c r="L26" s="130">
        <v>0.63055555555555565</v>
      </c>
      <c r="M26" s="130">
        <v>0.63819444444444462</v>
      </c>
      <c r="N26" s="92">
        <v>0.64861111111111125</v>
      </c>
      <c r="O26" s="170">
        <v>73.5</v>
      </c>
      <c r="P26" s="171">
        <f t="shared" si="1"/>
        <v>0.10000000000000009</v>
      </c>
      <c r="Q26" s="172">
        <f t="shared" si="2"/>
        <v>0.25173611111111099</v>
      </c>
      <c r="R26" s="38">
        <f t="shared" si="3"/>
        <v>0.12152777777777779</v>
      </c>
    </row>
    <row r="27" spans="2:18" x14ac:dyDescent="0.25">
      <c r="B27" s="1788"/>
      <c r="C27" s="368">
        <v>5</v>
      </c>
      <c r="D27" s="609">
        <v>0.67013888888888895</v>
      </c>
      <c r="E27" s="130">
        <v>0.68055555555555558</v>
      </c>
      <c r="F27" s="130">
        <v>0.70000000000000018</v>
      </c>
      <c r="G27" s="130">
        <v>0.71111111111111125</v>
      </c>
      <c r="H27" s="130">
        <v>0.7152777777777779</v>
      </c>
      <c r="I27" s="130">
        <v>0.72569444444444464</v>
      </c>
      <c r="J27" s="130">
        <v>0.73402777777777795</v>
      </c>
      <c r="K27" s="130">
        <v>0.74305555555555558</v>
      </c>
      <c r="L27" s="130">
        <v>0.75208333333333344</v>
      </c>
      <c r="M27" s="130">
        <v>0.75972222222222241</v>
      </c>
      <c r="N27" s="92">
        <v>0.77013888888888904</v>
      </c>
      <c r="O27" s="170">
        <v>73.5</v>
      </c>
      <c r="P27" s="171">
        <f t="shared" si="1"/>
        <v>0.10000000000000009</v>
      </c>
      <c r="Q27" s="172">
        <f t="shared" si="2"/>
        <v>0.25173611111111099</v>
      </c>
      <c r="R27" s="38">
        <f t="shared" si="3"/>
        <v>0.12152777777777779</v>
      </c>
    </row>
    <row r="28" spans="2:18" ht="14.25" customHeight="1" thickBot="1" x14ac:dyDescent="0.3">
      <c r="B28" s="1788"/>
      <c r="C28" s="369">
        <v>6</v>
      </c>
      <c r="D28" s="610">
        <v>0.79166666666666674</v>
      </c>
      <c r="E28" s="136">
        <v>0.80208333333333337</v>
      </c>
      <c r="F28" s="136">
        <v>0.82152777777777797</v>
      </c>
      <c r="G28" s="136">
        <v>0.83263888888888904</v>
      </c>
      <c r="H28" s="136">
        <v>0.83680555555555569</v>
      </c>
      <c r="I28" s="136">
        <v>0.84722222222222243</v>
      </c>
      <c r="J28" s="136">
        <v>0.85555555555555574</v>
      </c>
      <c r="K28" s="136">
        <v>0.86458333333333337</v>
      </c>
      <c r="L28" s="136">
        <v>0.87361111111111123</v>
      </c>
      <c r="M28" s="136">
        <v>0.8812500000000002</v>
      </c>
      <c r="N28" s="97">
        <v>0.89166666666666683</v>
      </c>
      <c r="O28" s="175">
        <v>73.5</v>
      </c>
      <c r="P28" s="176">
        <f t="shared" si="1"/>
        <v>0.10000000000000009</v>
      </c>
      <c r="Q28" s="177">
        <f t="shared" si="2"/>
        <v>0.25173611111111099</v>
      </c>
      <c r="R28" s="42">
        <f t="shared" si="3"/>
        <v>0.12152777777777779</v>
      </c>
    </row>
    <row r="29" spans="2:18" ht="15.75" thickBot="1" x14ac:dyDescent="0.3">
      <c r="B29" s="1789"/>
      <c r="C29" s="780">
        <v>7</v>
      </c>
      <c r="D29" s="1480">
        <v>0.91319444444444453</v>
      </c>
      <c r="E29" s="138">
        <v>0.92361111111111116</v>
      </c>
      <c r="F29" s="138">
        <v>0.94305555555555576</v>
      </c>
      <c r="G29" s="138">
        <v>0.95416666666666683</v>
      </c>
      <c r="H29" s="138">
        <v>0.95833333333333348</v>
      </c>
      <c r="I29" s="138">
        <v>0.96875000000000022</v>
      </c>
      <c r="J29" s="138">
        <v>0.97708333333333353</v>
      </c>
      <c r="K29" s="138">
        <v>0.98611111111111116</v>
      </c>
      <c r="L29" s="138">
        <v>0.99513888888888902</v>
      </c>
      <c r="M29" s="138">
        <v>1.002777777777778</v>
      </c>
      <c r="N29" s="732">
        <v>1.0131944444444447</v>
      </c>
      <c r="O29" s="394">
        <v>73.5</v>
      </c>
      <c r="P29" s="453">
        <f t="shared" si="1"/>
        <v>0.1000000000000002</v>
      </c>
      <c r="Q29" s="357">
        <f t="shared" si="2"/>
        <v>0.25173611111111072</v>
      </c>
      <c r="R29" s="300">
        <f t="shared" si="3"/>
        <v>0.12152777777777779</v>
      </c>
    </row>
    <row r="30" spans="2:18" s="12" customFormat="1" x14ac:dyDescent="0.25">
      <c r="B30"/>
      <c r="C30"/>
      <c r="D30"/>
      <c r="E30"/>
      <c r="F30"/>
      <c r="G30"/>
      <c r="H30"/>
      <c r="I30" s="54"/>
      <c r="J30"/>
      <c r="K30"/>
      <c r="L30"/>
      <c r="M30"/>
      <c r="N30"/>
      <c r="O30" s="14"/>
      <c r="P30" s="14"/>
      <c r="Q30" s="14"/>
      <c r="R30" s="14"/>
    </row>
    <row r="31" spans="2:18" s="12" customForma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 s="14"/>
      <c r="P31" s="14"/>
      <c r="Q31" s="14"/>
      <c r="R31" s="14"/>
    </row>
    <row r="32" spans="2:18" ht="15.75" customHeight="1" x14ac:dyDescent="0.25">
      <c r="C32" s="21" t="s">
        <v>31</v>
      </c>
      <c r="D32" s="21"/>
      <c r="E32" s="22"/>
      <c r="F32" s="22"/>
      <c r="G32" s="23"/>
      <c r="H32" s="23"/>
      <c r="I32" s="24">
        <v>6</v>
      </c>
      <c r="J32" s="22"/>
      <c r="O32" s="14"/>
      <c r="P32" s="14"/>
      <c r="Q32" s="14"/>
      <c r="R32" s="14"/>
    </row>
    <row r="33" spans="3:18" x14ac:dyDescent="0.25">
      <c r="C33" s="21" t="s">
        <v>32</v>
      </c>
      <c r="D33" s="21"/>
      <c r="E33" s="22"/>
      <c r="F33" s="22"/>
      <c r="G33" s="23"/>
      <c r="H33" s="23"/>
      <c r="I33" s="24">
        <v>1</v>
      </c>
      <c r="J33" s="22"/>
      <c r="O33" s="14"/>
      <c r="P33" s="14"/>
      <c r="Q33" s="14"/>
      <c r="R33" s="14"/>
    </row>
    <row r="34" spans="3:18" x14ac:dyDescent="0.25">
      <c r="C34" s="21" t="s">
        <v>33</v>
      </c>
      <c r="D34" s="21"/>
      <c r="E34" s="22"/>
      <c r="F34" s="22"/>
      <c r="G34" s="23"/>
      <c r="H34" s="23"/>
      <c r="I34" s="24">
        <f>+I32+I33</f>
        <v>7</v>
      </c>
      <c r="J34" s="22"/>
      <c r="O34" s="14"/>
      <c r="P34" s="14"/>
      <c r="Q34" s="14"/>
      <c r="R34" s="14"/>
    </row>
    <row r="35" spans="3:18" x14ac:dyDescent="0.25">
      <c r="C35" s="21" t="s">
        <v>34</v>
      </c>
      <c r="D35" s="21"/>
      <c r="E35" s="22"/>
      <c r="F35" s="22"/>
      <c r="G35" s="23"/>
      <c r="H35" s="23"/>
      <c r="I35" s="25">
        <v>73.5</v>
      </c>
      <c r="K35" s="22" t="s">
        <v>35</v>
      </c>
      <c r="O35" s="14"/>
      <c r="P35" s="14"/>
      <c r="Q35" s="14"/>
      <c r="R35" s="14"/>
    </row>
    <row r="36" spans="3:18" x14ac:dyDescent="0.25">
      <c r="C36" s="26" t="s">
        <v>36</v>
      </c>
      <c r="D36" s="26"/>
      <c r="E36" s="27"/>
      <c r="F36" s="7"/>
      <c r="G36" s="7"/>
      <c r="H36" s="7"/>
      <c r="I36" s="25">
        <v>0</v>
      </c>
      <c r="K36" s="22" t="s">
        <v>35</v>
      </c>
      <c r="O36" s="14"/>
      <c r="P36" s="14"/>
      <c r="Q36" s="14"/>
      <c r="R36" s="14"/>
    </row>
  </sheetData>
  <mergeCells count="12">
    <mergeCell ref="B13:R15"/>
    <mergeCell ref="B18:D18"/>
    <mergeCell ref="E18:M18"/>
    <mergeCell ref="O18:O20"/>
    <mergeCell ref="B23:B29"/>
    <mergeCell ref="P18:P21"/>
    <mergeCell ref="Q18:Q21"/>
    <mergeCell ref="R18:R21"/>
    <mergeCell ref="B19:C19"/>
    <mergeCell ref="B22:R22"/>
    <mergeCell ref="B20:C20"/>
    <mergeCell ref="B21:C21"/>
  </mergeCells>
  <printOptions horizontalCentered="1" verticalCentered="1"/>
  <pageMargins left="0" right="0" top="0" bottom="0" header="0" footer="0"/>
  <pageSetup paperSize="9" scale="88" fitToHeight="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4:R36"/>
  <sheetViews>
    <sheetView view="pageBreakPreview" topLeftCell="A13" zoomScale="80" zoomScaleNormal="70" zoomScaleSheetLayoutView="80" workbookViewId="0">
      <selection activeCell="D25" sqref="D25:N29"/>
    </sheetView>
  </sheetViews>
  <sheetFormatPr baseColWidth="10" defaultRowHeight="15" x14ac:dyDescent="0.25"/>
  <sheetData>
    <row r="4" spans="2:18" x14ac:dyDescent="0.25">
      <c r="B4" s="5" t="s">
        <v>0</v>
      </c>
      <c r="C4" s="6"/>
      <c r="D4" s="7"/>
      <c r="E4" s="7"/>
      <c r="F4" s="5" t="s">
        <v>1</v>
      </c>
    </row>
    <row r="5" spans="2:18" x14ac:dyDescent="0.25">
      <c r="B5" s="8"/>
      <c r="C5" s="6"/>
      <c r="D5" s="7"/>
      <c r="E5" s="7"/>
      <c r="F5" s="5"/>
    </row>
    <row r="6" spans="2:18" x14ac:dyDescent="0.25">
      <c r="B6" s="9" t="s">
        <v>2</v>
      </c>
      <c r="C6" s="6"/>
      <c r="D6" s="7"/>
      <c r="E6" s="7"/>
      <c r="F6" s="5">
        <v>200</v>
      </c>
    </row>
    <row r="7" spans="2:18" x14ac:dyDescent="0.25">
      <c r="B7" s="6"/>
      <c r="C7" s="6"/>
      <c r="D7" s="7"/>
      <c r="E7" s="7"/>
      <c r="F7" s="5"/>
    </row>
    <row r="8" spans="2:18" x14ac:dyDescent="0.25">
      <c r="B8" s="6" t="s">
        <v>3</v>
      </c>
      <c r="C8" s="6"/>
      <c r="D8" s="7"/>
      <c r="E8" s="7"/>
      <c r="F8" s="5" t="s">
        <v>406</v>
      </c>
    </row>
    <row r="9" spans="2:18" x14ac:dyDescent="0.25">
      <c r="B9" s="6" t="s">
        <v>4</v>
      </c>
      <c r="C9" s="6"/>
      <c r="D9" s="7"/>
      <c r="E9" s="7"/>
      <c r="F9" s="5" t="s">
        <v>39</v>
      </c>
    </row>
    <row r="10" spans="2:18" x14ac:dyDescent="0.25">
      <c r="B10" s="6" t="s">
        <v>6</v>
      </c>
      <c r="C10" s="10"/>
      <c r="D10" s="11"/>
      <c r="E10" s="7"/>
      <c r="F10" s="5">
        <v>270</v>
      </c>
    </row>
    <row r="11" spans="2:18" x14ac:dyDescent="0.25">
      <c r="B11" s="6" t="s">
        <v>7</v>
      </c>
      <c r="C11" s="6"/>
      <c r="D11" s="7"/>
      <c r="E11" s="7"/>
      <c r="F11" s="9" t="s">
        <v>180</v>
      </c>
    </row>
    <row r="12" spans="2:18" x14ac:dyDescent="0.25">
      <c r="B12" s="6" t="s">
        <v>9</v>
      </c>
      <c r="C12" s="6"/>
      <c r="D12" s="7"/>
      <c r="E12" s="7"/>
      <c r="F12" s="5">
        <v>270</v>
      </c>
    </row>
    <row r="13" spans="2:18" x14ac:dyDescent="0.25">
      <c r="B13" s="6" t="s">
        <v>10</v>
      </c>
      <c r="C13" s="10"/>
      <c r="D13" s="11"/>
      <c r="E13" s="11"/>
      <c r="F13" s="5" t="s">
        <v>11</v>
      </c>
    </row>
    <row r="14" spans="2:18" ht="15.75" thickBot="1" x14ac:dyDescent="0.3"/>
    <row r="15" spans="2:18" ht="32.25" customHeight="1" x14ac:dyDescent="0.25">
      <c r="B15" s="1708" t="s">
        <v>297</v>
      </c>
      <c r="C15" s="1709"/>
      <c r="D15" s="1709"/>
      <c r="E15" s="1709"/>
      <c r="F15" s="1709"/>
      <c r="G15" s="1709"/>
      <c r="H15" s="1709"/>
      <c r="I15" s="1709"/>
      <c r="J15" s="1709"/>
      <c r="K15" s="1709"/>
      <c r="L15" s="1709"/>
      <c r="M15" s="1709"/>
      <c r="N15" s="1709"/>
      <c r="O15" s="1709"/>
      <c r="P15" s="1709"/>
      <c r="Q15" s="1709"/>
      <c r="R15" s="1710"/>
    </row>
    <row r="16" spans="2:18" ht="32.25" customHeight="1" x14ac:dyDescent="0.25">
      <c r="B16" s="1711"/>
      <c r="C16" s="1712"/>
      <c r="D16" s="1712"/>
      <c r="E16" s="1712"/>
      <c r="F16" s="1712"/>
      <c r="G16" s="1712"/>
      <c r="H16" s="1712"/>
      <c r="I16" s="1712"/>
      <c r="J16" s="1712"/>
      <c r="K16" s="1712"/>
      <c r="L16" s="1712"/>
      <c r="M16" s="1712"/>
      <c r="N16" s="1712"/>
      <c r="O16" s="1712"/>
      <c r="P16" s="1712"/>
      <c r="Q16" s="1712"/>
      <c r="R16" s="1713"/>
    </row>
    <row r="17" spans="2:18" ht="33" customHeight="1" thickBot="1" x14ac:dyDescent="0.3">
      <c r="B17" s="1714"/>
      <c r="C17" s="1715"/>
      <c r="D17" s="1715"/>
      <c r="E17" s="1715"/>
      <c r="F17" s="1715"/>
      <c r="G17" s="1715"/>
      <c r="H17" s="1715"/>
      <c r="I17" s="1715"/>
      <c r="J17" s="1715"/>
      <c r="K17" s="1715"/>
      <c r="L17" s="1715"/>
      <c r="M17" s="1715"/>
      <c r="N17" s="1715"/>
      <c r="O17" s="1715"/>
      <c r="P17" s="1715"/>
      <c r="Q17" s="1715"/>
      <c r="R17" s="1716"/>
    </row>
    <row r="18" spans="2:18" s="12" customFormat="1" x14ac:dyDescent="0.25">
      <c r="B18" s="225"/>
      <c r="C18" s="225"/>
      <c r="D18" s="225"/>
      <c r="E18" s="799">
        <v>8.3333333333333332E-3</v>
      </c>
      <c r="F18" s="799">
        <v>1.7361111111111105E-2</v>
      </c>
      <c r="G18" s="799">
        <v>1.0416666666666657E-2</v>
      </c>
      <c r="H18" s="799">
        <v>4.8611111111111216E-3</v>
      </c>
      <c r="I18" s="799">
        <v>6.9444444444444475E-3</v>
      </c>
      <c r="J18" s="799">
        <v>6.9444444444444441E-3</v>
      </c>
      <c r="K18" s="799">
        <v>3.472222222222222E-3</v>
      </c>
      <c r="L18" s="799">
        <v>9.0277777777778012E-3</v>
      </c>
      <c r="M18" s="799">
        <v>6.9444444444444198E-3</v>
      </c>
      <c r="N18" s="799">
        <v>8.3333333333333332E-3</v>
      </c>
      <c r="O18" s="128">
        <f>SUM(E18:N18)</f>
        <v>8.2638888888888887E-2</v>
      </c>
    </row>
    <row r="19" spans="2:18" s="12" customFormat="1" ht="15.75" thickBot="1" x14ac:dyDescent="0.3">
      <c r="B19" s="275"/>
      <c r="C19" s="226">
        <v>9.375E-2</v>
      </c>
      <c r="D19" s="276"/>
      <c r="E19" s="13">
        <v>1.0416666666666666E-2</v>
      </c>
      <c r="F19" s="13">
        <v>1.7361111111111105E-2</v>
      </c>
      <c r="G19" s="13">
        <v>1.0416666666666685E-2</v>
      </c>
      <c r="H19" s="13">
        <v>4.8611111111110938E-3</v>
      </c>
      <c r="I19" s="13">
        <v>6.9444444444444198E-3</v>
      </c>
      <c r="J19" s="13">
        <v>8.3333333333333332E-3</v>
      </c>
      <c r="K19" s="13">
        <v>4.8611111111111112E-3</v>
      </c>
      <c r="L19" s="13">
        <v>1.1111111111111112E-2</v>
      </c>
      <c r="M19" s="13">
        <v>6.9444444444444441E-3</v>
      </c>
      <c r="N19" s="13">
        <v>1.0416666666666666E-2</v>
      </c>
      <c r="O19" s="128">
        <f>SUM(E19:N19)</f>
        <v>9.1666666666666646E-2</v>
      </c>
    </row>
    <row r="20" spans="2:18" s="1" customFormat="1" ht="15" customHeight="1" thickBot="1" x14ac:dyDescent="0.3">
      <c r="B20" s="1508" t="s">
        <v>12</v>
      </c>
      <c r="C20" s="1509"/>
      <c r="D20" s="1516"/>
      <c r="E20" s="1508" t="s">
        <v>13</v>
      </c>
      <c r="F20" s="1509"/>
      <c r="G20" s="1509"/>
      <c r="H20" s="1509"/>
      <c r="I20" s="1509"/>
      <c r="J20" s="1509"/>
      <c r="K20" s="1509"/>
      <c r="L20" s="1509"/>
      <c r="M20" s="1510"/>
      <c r="N20" s="55" t="s">
        <v>181</v>
      </c>
      <c r="O20" s="1513" t="s">
        <v>24</v>
      </c>
      <c r="P20" s="1513" t="s">
        <v>25</v>
      </c>
      <c r="Q20" s="1513" t="s">
        <v>26</v>
      </c>
      <c r="R20" s="1513" t="s">
        <v>49</v>
      </c>
    </row>
    <row r="21" spans="2:18" s="1" customFormat="1" ht="70.5" customHeight="1" thickBot="1" x14ac:dyDescent="0.3">
      <c r="B21" s="1585" t="s">
        <v>56</v>
      </c>
      <c r="C21" s="1586"/>
      <c r="D21" s="56" t="s">
        <v>41</v>
      </c>
      <c r="E21" s="335" t="s">
        <v>182</v>
      </c>
      <c r="F21" s="335" t="s">
        <v>183</v>
      </c>
      <c r="G21" s="335" t="s">
        <v>184</v>
      </c>
      <c r="H21" s="335" t="s">
        <v>185</v>
      </c>
      <c r="I21" s="335" t="s">
        <v>186</v>
      </c>
      <c r="J21" s="335" t="s">
        <v>187</v>
      </c>
      <c r="K21" s="335" t="s">
        <v>188</v>
      </c>
      <c r="L21" s="335" t="s">
        <v>189</v>
      </c>
      <c r="M21" s="454" t="s">
        <v>182</v>
      </c>
      <c r="N21" s="56" t="s">
        <v>42</v>
      </c>
      <c r="O21" s="1514"/>
      <c r="P21" s="1514"/>
      <c r="Q21" s="1514"/>
      <c r="R21" s="1514"/>
    </row>
    <row r="22" spans="2:18" s="1" customFormat="1" ht="23.25" customHeight="1" thickBot="1" x14ac:dyDescent="0.3">
      <c r="B22" s="1508" t="s">
        <v>28</v>
      </c>
      <c r="C22" s="1509"/>
      <c r="D22" s="434">
        <v>0</v>
      </c>
      <c r="E22" s="434">
        <v>2.4</v>
      </c>
      <c r="F22" s="434">
        <v>0</v>
      </c>
      <c r="G22" s="434">
        <v>0</v>
      </c>
      <c r="H22" s="434">
        <v>0</v>
      </c>
      <c r="I22" s="434">
        <v>0</v>
      </c>
      <c r="J22" s="434">
        <v>0</v>
      </c>
      <c r="K22" s="434">
        <v>0</v>
      </c>
      <c r="L22" s="434">
        <v>0</v>
      </c>
      <c r="M22" s="434">
        <v>0</v>
      </c>
      <c r="N22" s="434">
        <v>2.4</v>
      </c>
      <c r="O22" s="1598"/>
      <c r="P22" s="1514"/>
      <c r="Q22" s="1514"/>
      <c r="R22" s="1514"/>
    </row>
    <row r="23" spans="2:18" s="1" customFormat="1" ht="23.25" customHeight="1" thickBot="1" x14ac:dyDescent="0.3">
      <c r="B23" s="1517" t="s">
        <v>29</v>
      </c>
      <c r="C23" s="1596"/>
      <c r="D23" s="206">
        <f>+D22</f>
        <v>0</v>
      </c>
      <c r="E23" s="206">
        <f t="shared" ref="E23:N23" si="0">+E22</f>
        <v>2.4</v>
      </c>
      <c r="F23" s="206">
        <f t="shared" si="0"/>
        <v>0</v>
      </c>
      <c r="G23" s="206">
        <f t="shared" si="0"/>
        <v>0</v>
      </c>
      <c r="H23" s="206">
        <f t="shared" si="0"/>
        <v>0</v>
      </c>
      <c r="I23" s="206">
        <f t="shared" si="0"/>
        <v>0</v>
      </c>
      <c r="J23" s="206">
        <f t="shared" si="0"/>
        <v>0</v>
      </c>
      <c r="K23" s="206">
        <f t="shared" si="0"/>
        <v>0</v>
      </c>
      <c r="L23" s="206">
        <f t="shared" si="0"/>
        <v>0</v>
      </c>
      <c r="M23" s="206">
        <f t="shared" si="0"/>
        <v>0</v>
      </c>
      <c r="N23" s="206">
        <f t="shared" si="0"/>
        <v>2.4</v>
      </c>
      <c r="O23" s="308">
        <f>+I35</f>
        <v>73.5</v>
      </c>
      <c r="P23" s="1598"/>
      <c r="Q23" s="1598"/>
      <c r="R23" s="1598"/>
    </row>
    <row r="24" spans="2:18" ht="15.75" thickBot="1" x14ac:dyDescent="0.3">
      <c r="B24" s="1640" t="s">
        <v>48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9"/>
    </row>
    <row r="25" spans="2:18" x14ac:dyDescent="0.25">
      <c r="B25" s="1775" t="s">
        <v>30</v>
      </c>
      <c r="C25" s="262">
        <v>1</v>
      </c>
      <c r="D25" s="608">
        <v>0.20833333333333334</v>
      </c>
      <c r="E25" s="222">
        <v>0.21874999999999997</v>
      </c>
      <c r="F25" s="222">
        <v>0.23819444444444457</v>
      </c>
      <c r="G25" s="222">
        <v>0.24930555555555564</v>
      </c>
      <c r="H25" s="222">
        <v>0.25347222222222232</v>
      </c>
      <c r="I25" s="222">
        <v>0.26388888888888906</v>
      </c>
      <c r="J25" s="222">
        <v>0.27222222222222237</v>
      </c>
      <c r="K25" s="222">
        <v>0.28125</v>
      </c>
      <c r="L25" s="222">
        <v>0.29027777777777786</v>
      </c>
      <c r="M25" s="222">
        <v>0.29791666666666683</v>
      </c>
      <c r="N25" s="98">
        <v>0.30833333333333346</v>
      </c>
      <c r="O25" s="853">
        <f>+O23</f>
        <v>73.5</v>
      </c>
      <c r="P25" s="168">
        <f>+N25-D25</f>
        <v>0.10000000000000012</v>
      </c>
      <c r="Q25" s="169">
        <f>60*$I$35/(P25*60*24)</f>
        <v>30.624999999999964</v>
      </c>
      <c r="R25" s="79"/>
    </row>
    <row r="26" spans="2:18" x14ac:dyDescent="0.25">
      <c r="B26" s="1776"/>
      <c r="C26" s="257">
        <v>2</v>
      </c>
      <c r="D26" s="609">
        <v>0.375</v>
      </c>
      <c r="E26" s="130">
        <v>0.38541666666666663</v>
      </c>
      <c r="F26" s="130">
        <v>0.40486111111111123</v>
      </c>
      <c r="G26" s="130">
        <v>0.4159722222222223</v>
      </c>
      <c r="H26" s="130">
        <v>0.42013888888888895</v>
      </c>
      <c r="I26" s="130">
        <v>0.43055555555555569</v>
      </c>
      <c r="J26" s="130">
        <v>0.43888888888888899</v>
      </c>
      <c r="K26" s="130">
        <v>0.44791666666666663</v>
      </c>
      <c r="L26" s="130">
        <v>0.45694444444444449</v>
      </c>
      <c r="M26" s="130">
        <v>0.46458333333333346</v>
      </c>
      <c r="N26" s="92">
        <v>0.47500000000000009</v>
      </c>
      <c r="O26" s="854">
        <f>+O23</f>
        <v>73.5</v>
      </c>
      <c r="P26" s="171">
        <f t="shared" ref="P26:P29" si="1">+N26-D26</f>
        <v>0.10000000000000009</v>
      </c>
      <c r="Q26" s="172">
        <f>60*$I$35/(P26*60*24)</f>
        <v>30.624999999999975</v>
      </c>
      <c r="R26" s="38">
        <f>+D26-D25</f>
        <v>0.16666666666666666</v>
      </c>
    </row>
    <row r="27" spans="2:18" x14ac:dyDescent="0.25">
      <c r="B27" s="1776"/>
      <c r="C27" s="257">
        <v>3</v>
      </c>
      <c r="D27" s="609">
        <v>0.54166666666666663</v>
      </c>
      <c r="E27" s="130">
        <v>0.55208333333333326</v>
      </c>
      <c r="F27" s="130">
        <v>0.57152777777777786</v>
      </c>
      <c r="G27" s="130">
        <v>0.58263888888888893</v>
      </c>
      <c r="H27" s="130">
        <v>0.58680555555555558</v>
      </c>
      <c r="I27" s="130">
        <v>0.59722222222222232</v>
      </c>
      <c r="J27" s="130">
        <v>0.60555555555555562</v>
      </c>
      <c r="K27" s="130">
        <v>0.61458333333333326</v>
      </c>
      <c r="L27" s="130">
        <v>0.62361111111111112</v>
      </c>
      <c r="M27" s="130">
        <v>0.63125000000000009</v>
      </c>
      <c r="N27" s="92">
        <v>0.64166666666666672</v>
      </c>
      <c r="O27" s="854">
        <v>73.5</v>
      </c>
      <c r="P27" s="171">
        <f t="shared" si="1"/>
        <v>0.10000000000000009</v>
      </c>
      <c r="Q27" s="172">
        <f>60*$I$35/(P27*60*24)</f>
        <v>30.624999999999975</v>
      </c>
      <c r="R27" s="38">
        <f t="shared" ref="R27:R29" si="2">+D27-D26</f>
        <v>0.16666666666666663</v>
      </c>
    </row>
    <row r="28" spans="2:18" x14ac:dyDescent="0.25">
      <c r="B28" s="1776"/>
      <c r="C28" s="257">
        <v>4</v>
      </c>
      <c r="D28" s="609">
        <v>0.70833333333333326</v>
      </c>
      <c r="E28" s="130">
        <v>0.71874999999999989</v>
      </c>
      <c r="F28" s="130">
        <v>0.73819444444444449</v>
      </c>
      <c r="G28" s="130">
        <v>0.74930555555555556</v>
      </c>
      <c r="H28" s="130">
        <v>0.75347222222222221</v>
      </c>
      <c r="I28" s="130">
        <v>0.76388888888888895</v>
      </c>
      <c r="J28" s="130">
        <v>0.77222222222222225</v>
      </c>
      <c r="K28" s="130">
        <v>0.78124999999999989</v>
      </c>
      <c r="L28" s="130">
        <v>0.79027777777777775</v>
      </c>
      <c r="M28" s="130">
        <v>0.79791666666666672</v>
      </c>
      <c r="N28" s="92">
        <v>0.80833333333333335</v>
      </c>
      <c r="O28" s="854">
        <v>73.5</v>
      </c>
      <c r="P28" s="171">
        <f t="shared" si="1"/>
        <v>0.10000000000000009</v>
      </c>
      <c r="Q28" s="172">
        <f>60*$I$35/(P28*60*24)</f>
        <v>30.624999999999975</v>
      </c>
      <c r="R28" s="38">
        <f t="shared" si="2"/>
        <v>0.16666666666666663</v>
      </c>
    </row>
    <row r="29" spans="2:18" ht="15.75" thickBot="1" x14ac:dyDescent="0.3">
      <c r="B29" s="1777"/>
      <c r="C29" s="263">
        <v>5</v>
      </c>
      <c r="D29" s="611">
        <v>0.86805555555555547</v>
      </c>
      <c r="E29" s="224">
        <v>0.8784722222222221</v>
      </c>
      <c r="F29" s="224">
        <v>0.8979166666666667</v>
      </c>
      <c r="G29" s="224">
        <v>0.90902777777777777</v>
      </c>
      <c r="H29" s="224">
        <v>0.91319444444444442</v>
      </c>
      <c r="I29" s="224">
        <v>0.92361111111111116</v>
      </c>
      <c r="J29" s="224">
        <v>0.93194444444444446</v>
      </c>
      <c r="K29" s="224">
        <v>0.9409722222222221</v>
      </c>
      <c r="L29" s="224">
        <v>0.95</v>
      </c>
      <c r="M29" s="224">
        <v>0.95763888888888893</v>
      </c>
      <c r="N29" s="103">
        <v>0.96805555555555556</v>
      </c>
      <c r="O29" s="913">
        <v>73.5</v>
      </c>
      <c r="P29" s="363">
        <f t="shared" si="1"/>
        <v>0.10000000000000009</v>
      </c>
      <c r="Q29" s="199">
        <f>60*$I$35/(P29*60*24)</f>
        <v>30.624999999999975</v>
      </c>
      <c r="R29" s="82">
        <f t="shared" si="2"/>
        <v>0.15972222222222221</v>
      </c>
    </row>
    <row r="30" spans="2:18" x14ac:dyDescent="0.25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2" spans="2:18" x14ac:dyDescent="0.25">
      <c r="C32" s="21" t="s">
        <v>31</v>
      </c>
      <c r="D32" s="21"/>
      <c r="E32" s="22"/>
      <c r="F32" s="22"/>
      <c r="G32" s="23"/>
      <c r="H32" s="23"/>
      <c r="I32" s="24">
        <v>5</v>
      </c>
      <c r="J32" s="22"/>
    </row>
    <row r="33" spans="3:11" x14ac:dyDescent="0.25">
      <c r="C33" s="21" t="s">
        <v>32</v>
      </c>
      <c r="D33" s="21"/>
      <c r="E33" s="22"/>
      <c r="F33" s="22"/>
      <c r="G33" s="23"/>
      <c r="H33" s="23"/>
      <c r="I33" s="24">
        <v>0</v>
      </c>
      <c r="J33" s="22"/>
    </row>
    <row r="34" spans="3:11" x14ac:dyDescent="0.25">
      <c r="C34" s="21" t="s">
        <v>33</v>
      </c>
      <c r="D34" s="21"/>
      <c r="E34" s="22"/>
      <c r="F34" s="22"/>
      <c r="G34" s="23"/>
      <c r="H34" s="23"/>
      <c r="I34" s="24">
        <v>5</v>
      </c>
      <c r="J34" s="22"/>
    </row>
    <row r="35" spans="3:11" x14ac:dyDescent="0.25">
      <c r="C35" s="21" t="s">
        <v>34</v>
      </c>
      <c r="D35" s="21"/>
      <c r="E35" s="22"/>
      <c r="F35" s="22"/>
      <c r="G35" s="23"/>
      <c r="H35" s="23"/>
      <c r="I35" s="25">
        <v>73.5</v>
      </c>
      <c r="K35" s="22" t="s">
        <v>35</v>
      </c>
    </row>
    <row r="36" spans="3:11" x14ac:dyDescent="0.25">
      <c r="C36" s="26" t="s">
        <v>36</v>
      </c>
      <c r="D36" s="26"/>
      <c r="E36" s="27"/>
      <c r="F36" s="7"/>
      <c r="G36" s="7"/>
      <c r="H36" s="7"/>
      <c r="I36" s="25">
        <v>0</v>
      </c>
      <c r="K36" s="22" t="s">
        <v>35</v>
      </c>
    </row>
  </sheetData>
  <mergeCells count="12">
    <mergeCell ref="B24:R24"/>
    <mergeCell ref="B25:B29"/>
    <mergeCell ref="B15:R17"/>
    <mergeCell ref="B20:D20"/>
    <mergeCell ref="E20:M20"/>
    <mergeCell ref="O20:O22"/>
    <mergeCell ref="P20:P23"/>
    <mergeCell ref="Q20:Q23"/>
    <mergeCell ref="R20:R23"/>
    <mergeCell ref="B21:C21"/>
    <mergeCell ref="B22:C22"/>
    <mergeCell ref="B23:C23"/>
  </mergeCells>
  <pageMargins left="0.7" right="0.7" top="0.75" bottom="0.75" header="0.3" footer="0.3"/>
  <pageSetup paperSize="9" scale="63" fitToHeight="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3:R35"/>
  <sheetViews>
    <sheetView view="pageBreakPreview" topLeftCell="A16" zoomScale="90" zoomScaleNormal="80" zoomScaleSheetLayoutView="90" workbookViewId="0">
      <selection activeCell="D24" sqref="D24:N28"/>
    </sheetView>
  </sheetViews>
  <sheetFormatPr baseColWidth="10" defaultRowHeight="15" x14ac:dyDescent="0.25"/>
  <sheetData>
    <row r="3" spans="2:18" x14ac:dyDescent="0.25">
      <c r="B3" s="5" t="s">
        <v>0</v>
      </c>
      <c r="C3" s="6"/>
      <c r="D3" s="7"/>
      <c r="E3" s="7"/>
      <c r="F3" s="5" t="s">
        <v>1</v>
      </c>
    </row>
    <row r="4" spans="2:18" x14ac:dyDescent="0.25">
      <c r="B4" s="8"/>
      <c r="C4" s="6"/>
      <c r="D4" s="7"/>
      <c r="E4" s="7"/>
      <c r="F4" s="5"/>
    </row>
    <row r="5" spans="2:18" x14ac:dyDescent="0.25">
      <c r="B5" s="9" t="s">
        <v>2</v>
      </c>
      <c r="C5" s="6"/>
      <c r="D5" s="7"/>
      <c r="E5" s="7"/>
      <c r="F5" s="5">
        <v>200</v>
      </c>
    </row>
    <row r="6" spans="2:18" x14ac:dyDescent="0.25">
      <c r="B6" s="6"/>
      <c r="C6" s="6"/>
      <c r="D6" s="7"/>
      <c r="E6" s="7"/>
      <c r="F6" s="5"/>
    </row>
    <row r="7" spans="2:18" x14ac:dyDescent="0.25">
      <c r="B7" s="6" t="s">
        <v>3</v>
      </c>
      <c r="C7" s="6"/>
      <c r="D7" s="7"/>
      <c r="E7" s="7"/>
      <c r="F7" s="5" t="s">
        <v>406</v>
      </c>
    </row>
    <row r="8" spans="2:18" x14ac:dyDescent="0.25">
      <c r="B8" s="6" t="s">
        <v>4</v>
      </c>
      <c r="C8" s="6"/>
      <c r="D8" s="7"/>
      <c r="E8" s="7"/>
      <c r="F8" s="5" t="s">
        <v>40</v>
      </c>
    </row>
    <row r="9" spans="2:18" x14ac:dyDescent="0.25">
      <c r="B9" s="6" t="s">
        <v>6</v>
      </c>
      <c r="C9" s="10"/>
      <c r="D9" s="11"/>
      <c r="E9" s="7"/>
      <c r="F9" s="5">
        <v>270</v>
      </c>
    </row>
    <row r="10" spans="2:18" x14ac:dyDescent="0.25">
      <c r="B10" s="6" t="s">
        <v>7</v>
      </c>
      <c r="C10" s="6"/>
      <c r="D10" s="7"/>
      <c r="E10" s="7"/>
      <c r="F10" s="9" t="s">
        <v>180</v>
      </c>
    </row>
    <row r="11" spans="2:18" x14ac:dyDescent="0.25">
      <c r="B11" s="6" t="s">
        <v>9</v>
      </c>
      <c r="C11" s="6"/>
      <c r="D11" s="7"/>
      <c r="E11" s="7"/>
      <c r="F11" s="5">
        <v>270</v>
      </c>
    </row>
    <row r="12" spans="2:18" x14ac:dyDescent="0.25">
      <c r="B12" s="6" t="s">
        <v>10</v>
      </c>
      <c r="C12" s="10"/>
      <c r="D12" s="11"/>
      <c r="E12" s="11"/>
      <c r="F12" s="5" t="s">
        <v>11</v>
      </c>
    </row>
    <row r="13" spans="2:18" ht="15.75" thickBot="1" x14ac:dyDescent="0.3"/>
    <row r="14" spans="2:18" ht="27" customHeight="1" x14ac:dyDescent="0.25">
      <c r="B14" s="1580" t="s">
        <v>297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66"/>
    </row>
    <row r="15" spans="2:18" ht="27" customHeight="1" x14ac:dyDescent="0.25">
      <c r="B15" s="1581"/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8"/>
    </row>
    <row r="16" spans="2:18" ht="27" customHeight="1" thickBot="1" x14ac:dyDescent="0.3">
      <c r="B16" s="1669"/>
      <c r="C16" s="1670"/>
      <c r="D16" s="1670"/>
      <c r="E16" s="1670"/>
      <c r="F16" s="1670"/>
      <c r="G16" s="1670"/>
      <c r="H16" s="1670"/>
      <c r="I16" s="1670"/>
      <c r="J16" s="1670"/>
      <c r="K16" s="1670"/>
      <c r="L16" s="1670"/>
      <c r="M16" s="1670"/>
      <c r="N16" s="1670"/>
      <c r="O16" s="1670"/>
      <c r="P16" s="1670"/>
      <c r="Q16" s="1670"/>
      <c r="R16" s="1671"/>
    </row>
    <row r="17" spans="2:18" s="12" customFormat="1" x14ac:dyDescent="0.25">
      <c r="B17" s="225"/>
      <c r="C17" s="225"/>
      <c r="D17" s="225"/>
      <c r="E17" s="799">
        <v>8.3333333333333332E-3</v>
      </c>
      <c r="F17" s="799">
        <v>1.7361111111111105E-2</v>
      </c>
      <c r="G17" s="799">
        <v>1.0416666666666657E-2</v>
      </c>
      <c r="H17" s="799">
        <v>4.8611111111111216E-3</v>
      </c>
      <c r="I17" s="799">
        <v>6.9444444444444475E-3</v>
      </c>
      <c r="J17" s="799">
        <v>6.9444444444444441E-3</v>
      </c>
      <c r="K17" s="799">
        <v>3.472222222222222E-3</v>
      </c>
      <c r="L17" s="799">
        <v>9.0277777777778012E-3</v>
      </c>
      <c r="M17" s="799">
        <v>6.9444444444444198E-3</v>
      </c>
      <c r="N17" s="799">
        <v>8.3333333333333332E-3</v>
      </c>
      <c r="O17" s="128">
        <f>SUM(E17:N17)</f>
        <v>8.2638888888888887E-2</v>
      </c>
    </row>
    <row r="18" spans="2:18" s="12" customFormat="1" ht="15.75" thickBot="1" x14ac:dyDescent="0.3">
      <c r="B18" s="225"/>
      <c r="C18" s="225"/>
      <c r="D18" s="225"/>
      <c r="E18" s="799">
        <v>8.3333333333333332E-3</v>
      </c>
      <c r="F18" s="799">
        <v>1.7361111111111105E-2</v>
      </c>
      <c r="G18" s="799">
        <v>1.0416666666666657E-2</v>
      </c>
      <c r="H18" s="799">
        <v>4.8611111111111216E-3</v>
      </c>
      <c r="I18" s="799">
        <v>6.9444444444444475E-3</v>
      </c>
      <c r="J18" s="799">
        <v>6.9444444444444441E-3</v>
      </c>
      <c r="K18" s="799">
        <v>3.472222222222222E-3</v>
      </c>
      <c r="L18" s="799">
        <v>9.0277777777778012E-3</v>
      </c>
      <c r="M18" s="799">
        <v>6.9444444444444198E-3</v>
      </c>
      <c r="N18" s="799">
        <v>8.3333333333333332E-3</v>
      </c>
      <c r="O18" s="128">
        <f>SUM(E18:N18)</f>
        <v>8.2638888888888887E-2</v>
      </c>
    </row>
    <row r="19" spans="2:18" s="1" customFormat="1" ht="15" customHeight="1" thickBot="1" x14ac:dyDescent="0.3">
      <c r="B19" s="1508" t="s">
        <v>12</v>
      </c>
      <c r="C19" s="1509"/>
      <c r="D19" s="1516"/>
      <c r="E19" s="1508" t="s">
        <v>13</v>
      </c>
      <c r="F19" s="1509"/>
      <c r="G19" s="1509"/>
      <c r="H19" s="1509"/>
      <c r="I19" s="1509"/>
      <c r="J19" s="1509"/>
      <c r="K19" s="1509"/>
      <c r="L19" s="1509"/>
      <c r="M19" s="1510"/>
      <c r="N19" s="55" t="s">
        <v>181</v>
      </c>
      <c r="O19" s="1513" t="s">
        <v>24</v>
      </c>
      <c r="P19" s="1513" t="s">
        <v>25</v>
      </c>
      <c r="Q19" s="1513" t="s">
        <v>26</v>
      </c>
      <c r="R19" s="1513" t="s">
        <v>49</v>
      </c>
    </row>
    <row r="20" spans="2:18" s="1" customFormat="1" ht="70.5" customHeight="1" thickBot="1" x14ac:dyDescent="0.3">
      <c r="B20" s="1585" t="s">
        <v>56</v>
      </c>
      <c r="C20" s="1586"/>
      <c r="D20" s="56" t="s">
        <v>41</v>
      </c>
      <c r="E20" s="335" t="s">
        <v>182</v>
      </c>
      <c r="F20" s="335" t="s">
        <v>183</v>
      </c>
      <c r="G20" s="335" t="s">
        <v>184</v>
      </c>
      <c r="H20" s="335" t="s">
        <v>185</v>
      </c>
      <c r="I20" s="335" t="s">
        <v>186</v>
      </c>
      <c r="J20" s="335" t="s">
        <v>187</v>
      </c>
      <c r="K20" s="335" t="s">
        <v>188</v>
      </c>
      <c r="L20" s="335" t="s">
        <v>189</v>
      </c>
      <c r="M20" s="454" t="s">
        <v>182</v>
      </c>
      <c r="N20" s="56" t="s">
        <v>42</v>
      </c>
      <c r="O20" s="1514"/>
      <c r="P20" s="1514"/>
      <c r="Q20" s="1514"/>
      <c r="R20" s="1514"/>
    </row>
    <row r="21" spans="2:18" s="1" customFormat="1" ht="23.25" customHeight="1" thickBot="1" x14ac:dyDescent="0.3">
      <c r="B21" s="1508" t="s">
        <v>28</v>
      </c>
      <c r="C21" s="1509"/>
      <c r="D21" s="434">
        <v>0</v>
      </c>
      <c r="E21" s="434">
        <v>2.4</v>
      </c>
      <c r="F21" s="434">
        <v>0</v>
      </c>
      <c r="G21" s="434">
        <v>0</v>
      </c>
      <c r="H21" s="434">
        <v>0</v>
      </c>
      <c r="I21" s="434">
        <v>0</v>
      </c>
      <c r="J21" s="434">
        <v>0</v>
      </c>
      <c r="K21" s="434">
        <v>0</v>
      </c>
      <c r="L21" s="434">
        <v>0</v>
      </c>
      <c r="M21" s="434">
        <v>0</v>
      </c>
      <c r="N21" s="434">
        <v>2.4</v>
      </c>
      <c r="O21" s="1598"/>
      <c r="P21" s="1514"/>
      <c r="Q21" s="1514"/>
      <c r="R21" s="1514"/>
    </row>
    <row r="22" spans="2:18" s="1" customFormat="1" ht="23.25" customHeight="1" thickBot="1" x14ac:dyDescent="0.3">
      <c r="B22" s="1517" t="s">
        <v>29</v>
      </c>
      <c r="C22" s="1596"/>
      <c r="D22" s="206">
        <f>+D21</f>
        <v>0</v>
      </c>
      <c r="E22" s="206">
        <f t="shared" ref="E22:N22" si="0">+E21</f>
        <v>2.4</v>
      </c>
      <c r="F22" s="206">
        <f t="shared" si="0"/>
        <v>0</v>
      </c>
      <c r="G22" s="206">
        <f t="shared" si="0"/>
        <v>0</v>
      </c>
      <c r="H22" s="206">
        <f t="shared" si="0"/>
        <v>0</v>
      </c>
      <c r="I22" s="206">
        <f t="shared" si="0"/>
        <v>0</v>
      </c>
      <c r="J22" s="206">
        <f t="shared" si="0"/>
        <v>0</v>
      </c>
      <c r="K22" s="206">
        <f t="shared" si="0"/>
        <v>0</v>
      </c>
      <c r="L22" s="206">
        <f t="shared" si="0"/>
        <v>0</v>
      </c>
      <c r="M22" s="206">
        <f t="shared" si="0"/>
        <v>0</v>
      </c>
      <c r="N22" s="206">
        <f t="shared" si="0"/>
        <v>2.4</v>
      </c>
      <c r="O22" s="308">
        <f>+I34</f>
        <v>73.5</v>
      </c>
      <c r="P22" s="1598"/>
      <c r="Q22" s="1598"/>
      <c r="R22" s="1598"/>
    </row>
    <row r="23" spans="2:18" ht="15.75" thickBot="1" x14ac:dyDescent="0.3">
      <c r="B23" s="1606" t="s">
        <v>48</v>
      </c>
      <c r="C23" s="1607"/>
      <c r="D23" s="1607"/>
      <c r="E23" s="1607"/>
      <c r="F23" s="1607"/>
      <c r="G23" s="1607"/>
      <c r="H23" s="1607"/>
      <c r="I23" s="1607"/>
      <c r="J23" s="1607"/>
      <c r="K23" s="1607"/>
      <c r="L23" s="1607"/>
      <c r="M23" s="1607"/>
      <c r="N23" s="1607"/>
      <c r="O23" s="1607"/>
      <c r="P23" s="1607"/>
      <c r="Q23" s="1607"/>
      <c r="R23" s="1609"/>
    </row>
    <row r="24" spans="2:18" x14ac:dyDescent="0.25">
      <c r="B24" s="1775" t="s">
        <v>30</v>
      </c>
      <c r="C24" s="262">
        <v>1</v>
      </c>
      <c r="D24" s="608">
        <v>0.20833333333333334</v>
      </c>
      <c r="E24" s="222">
        <v>0.21874999999999997</v>
      </c>
      <c r="F24" s="222">
        <v>0.23819444444444457</v>
      </c>
      <c r="G24" s="222">
        <v>0.24930555555555564</v>
      </c>
      <c r="H24" s="222">
        <v>0.25347222222222232</v>
      </c>
      <c r="I24" s="222">
        <v>0.26388888888888906</v>
      </c>
      <c r="J24" s="222">
        <v>0.27222222222222237</v>
      </c>
      <c r="K24" s="222">
        <v>0.28125</v>
      </c>
      <c r="L24" s="222">
        <v>0.29027777777777786</v>
      </c>
      <c r="M24" s="222">
        <v>0.29791666666666683</v>
      </c>
      <c r="N24" s="98">
        <v>0.30833333333333346</v>
      </c>
      <c r="O24" s="832">
        <f>+O22</f>
        <v>73.5</v>
      </c>
      <c r="P24" s="32">
        <f>+N24-D24</f>
        <v>0.10000000000000012</v>
      </c>
      <c r="Q24" s="216">
        <f>60*$I$34/(P24*60*24)</f>
        <v>30.624999999999964</v>
      </c>
      <c r="R24" s="17"/>
    </row>
    <row r="25" spans="2:18" x14ac:dyDescent="0.25">
      <c r="B25" s="1776"/>
      <c r="C25" s="257">
        <v>2</v>
      </c>
      <c r="D25" s="609">
        <v>0.375</v>
      </c>
      <c r="E25" s="130">
        <v>0.38541666666666663</v>
      </c>
      <c r="F25" s="130">
        <v>0.40486111111111123</v>
      </c>
      <c r="G25" s="130">
        <v>0.4159722222222223</v>
      </c>
      <c r="H25" s="130">
        <v>0.42013888888888895</v>
      </c>
      <c r="I25" s="130">
        <v>0.43055555555555569</v>
      </c>
      <c r="J25" s="130">
        <v>0.43888888888888899</v>
      </c>
      <c r="K25" s="130">
        <v>0.44791666666666663</v>
      </c>
      <c r="L25" s="130">
        <v>0.45694444444444449</v>
      </c>
      <c r="M25" s="130">
        <v>0.46458333333333346</v>
      </c>
      <c r="N25" s="92">
        <v>0.47500000000000009</v>
      </c>
      <c r="O25" s="833">
        <f>+O22</f>
        <v>73.5</v>
      </c>
      <c r="P25" s="36">
        <f t="shared" ref="P25:P28" si="1">+N25-D25</f>
        <v>0.10000000000000009</v>
      </c>
      <c r="Q25" s="217">
        <f>60*$I$34/(P25*60*24)</f>
        <v>30.624999999999975</v>
      </c>
      <c r="R25" s="36">
        <f>+D25-D24</f>
        <v>0.16666666666666666</v>
      </c>
    </row>
    <row r="26" spans="2:18" x14ac:dyDescent="0.25">
      <c r="B26" s="1776"/>
      <c r="C26" s="257">
        <v>3</v>
      </c>
      <c r="D26" s="609">
        <v>0.54166666666666663</v>
      </c>
      <c r="E26" s="130">
        <v>0.55208333333333326</v>
      </c>
      <c r="F26" s="130">
        <v>0.57152777777777786</v>
      </c>
      <c r="G26" s="130">
        <v>0.58263888888888893</v>
      </c>
      <c r="H26" s="130">
        <v>0.58680555555555558</v>
      </c>
      <c r="I26" s="130">
        <v>0.59722222222222232</v>
      </c>
      <c r="J26" s="130">
        <v>0.60555555555555562</v>
      </c>
      <c r="K26" s="130">
        <v>0.61458333333333326</v>
      </c>
      <c r="L26" s="130">
        <v>0.62361111111111112</v>
      </c>
      <c r="M26" s="130">
        <v>0.63125000000000009</v>
      </c>
      <c r="N26" s="92">
        <v>0.64166666666666672</v>
      </c>
      <c r="O26" s="833">
        <v>73.5</v>
      </c>
      <c r="P26" s="36">
        <f t="shared" si="1"/>
        <v>0.10000000000000009</v>
      </c>
      <c r="Q26" s="217">
        <f>60*$I$34/(P26*60*24)</f>
        <v>30.624999999999975</v>
      </c>
      <c r="R26" s="36">
        <f t="shared" ref="R26:R28" si="2">+D26-D25</f>
        <v>0.16666666666666663</v>
      </c>
    </row>
    <row r="27" spans="2:18" x14ac:dyDescent="0.25">
      <c r="B27" s="1776"/>
      <c r="C27" s="257">
        <v>4</v>
      </c>
      <c r="D27" s="609">
        <v>0.70833333333333326</v>
      </c>
      <c r="E27" s="130">
        <v>0.71874999999999989</v>
      </c>
      <c r="F27" s="130">
        <v>0.73819444444444449</v>
      </c>
      <c r="G27" s="130">
        <v>0.74930555555555556</v>
      </c>
      <c r="H27" s="130">
        <v>0.75347222222222221</v>
      </c>
      <c r="I27" s="130">
        <v>0.76388888888888895</v>
      </c>
      <c r="J27" s="130">
        <v>0.77222222222222225</v>
      </c>
      <c r="K27" s="130">
        <v>0.78124999999999989</v>
      </c>
      <c r="L27" s="130">
        <v>0.79027777777777775</v>
      </c>
      <c r="M27" s="130">
        <v>0.79791666666666672</v>
      </c>
      <c r="N27" s="92">
        <v>0.80833333333333335</v>
      </c>
      <c r="O27" s="833">
        <v>73.5</v>
      </c>
      <c r="P27" s="36">
        <f t="shared" si="1"/>
        <v>0.10000000000000009</v>
      </c>
      <c r="Q27" s="217">
        <f>60*$I$34/(P27*60*24)</f>
        <v>30.624999999999975</v>
      </c>
      <c r="R27" s="36">
        <f t="shared" si="2"/>
        <v>0.16666666666666663</v>
      </c>
    </row>
    <row r="28" spans="2:18" ht="15.75" thickBot="1" x14ac:dyDescent="0.3">
      <c r="B28" s="1777"/>
      <c r="C28" s="946">
        <v>5</v>
      </c>
      <c r="D28" s="611">
        <v>0.86805555555555547</v>
      </c>
      <c r="E28" s="224">
        <v>0.8784722222222221</v>
      </c>
      <c r="F28" s="224">
        <v>0.8979166666666667</v>
      </c>
      <c r="G28" s="224">
        <v>0.90902777777777777</v>
      </c>
      <c r="H28" s="224">
        <v>0.91319444444444442</v>
      </c>
      <c r="I28" s="224">
        <v>0.92361111111111116</v>
      </c>
      <c r="J28" s="224">
        <v>0.93194444444444446</v>
      </c>
      <c r="K28" s="224">
        <v>0.9409722222222221</v>
      </c>
      <c r="L28" s="224">
        <v>0.95</v>
      </c>
      <c r="M28" s="224">
        <v>0.95763888888888893</v>
      </c>
      <c r="N28" s="103">
        <v>0.96805555555555556</v>
      </c>
      <c r="O28" s="947">
        <v>73.5</v>
      </c>
      <c r="P28" s="948">
        <f t="shared" si="1"/>
        <v>0.10000000000000009</v>
      </c>
      <c r="Q28" s="949">
        <f>60*$I$34/(P28*60*24)</f>
        <v>30.624999999999975</v>
      </c>
      <c r="R28" s="948">
        <f t="shared" si="2"/>
        <v>0.15972222222222221</v>
      </c>
    </row>
    <row r="31" spans="2:18" x14ac:dyDescent="0.25">
      <c r="C31" s="21" t="s">
        <v>31</v>
      </c>
      <c r="D31" s="21"/>
      <c r="E31" s="22"/>
      <c r="F31" s="22"/>
      <c r="G31" s="23"/>
      <c r="H31" s="23"/>
      <c r="I31" s="24">
        <v>4</v>
      </c>
      <c r="J31" s="22"/>
    </row>
    <row r="32" spans="2:18" x14ac:dyDescent="0.25">
      <c r="C32" s="21" t="s">
        <v>32</v>
      </c>
      <c r="D32" s="21"/>
      <c r="E32" s="22"/>
      <c r="F32" s="22"/>
      <c r="G32" s="23"/>
      <c r="H32" s="23"/>
      <c r="I32" s="24">
        <v>1</v>
      </c>
      <c r="J32" s="22"/>
    </row>
    <row r="33" spans="3:11" x14ac:dyDescent="0.25">
      <c r="C33" s="21" t="s">
        <v>33</v>
      </c>
      <c r="D33" s="21"/>
      <c r="E33" s="22"/>
      <c r="F33" s="22"/>
      <c r="G33" s="23"/>
      <c r="H33" s="23"/>
      <c r="I33" s="24">
        <v>5</v>
      </c>
      <c r="J33" s="22"/>
    </row>
    <row r="34" spans="3:11" x14ac:dyDescent="0.25">
      <c r="C34" s="21" t="s">
        <v>34</v>
      </c>
      <c r="D34" s="21"/>
      <c r="E34" s="22"/>
      <c r="F34" s="22"/>
      <c r="G34" s="23"/>
      <c r="H34" s="23"/>
      <c r="I34" s="25">
        <v>73.5</v>
      </c>
      <c r="K34" s="22" t="s">
        <v>35</v>
      </c>
    </row>
    <row r="35" spans="3:11" x14ac:dyDescent="0.25">
      <c r="C35" s="26" t="s">
        <v>36</v>
      </c>
      <c r="D35" s="26"/>
      <c r="E35" s="27"/>
      <c r="F35" s="7"/>
      <c r="G35" s="7"/>
      <c r="H35" s="7"/>
      <c r="I35" s="25">
        <v>0</v>
      </c>
      <c r="K35" s="22" t="s">
        <v>35</v>
      </c>
    </row>
  </sheetData>
  <mergeCells count="12">
    <mergeCell ref="B23:R23"/>
    <mergeCell ref="B24:B28"/>
    <mergeCell ref="B14:R16"/>
    <mergeCell ref="B19:D19"/>
    <mergeCell ref="E19:M19"/>
    <mergeCell ref="O19:O21"/>
    <mergeCell ref="P19:P22"/>
    <mergeCell ref="Q19:Q22"/>
    <mergeCell ref="R19:R22"/>
    <mergeCell ref="B20:C20"/>
    <mergeCell ref="B21:C21"/>
    <mergeCell ref="B22:C22"/>
  </mergeCells>
  <pageMargins left="0.7" right="0.7" top="0.75" bottom="0.75" header="0.3" footer="0.3"/>
  <pageSetup paperSize="9" scale="63" fitToHeight="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2:R36"/>
  <sheetViews>
    <sheetView view="pageBreakPreview" topLeftCell="A16" zoomScale="90" zoomScaleNormal="80" zoomScaleSheetLayoutView="90" workbookViewId="0">
      <selection activeCell="I28" sqref="I28"/>
    </sheetView>
  </sheetViews>
  <sheetFormatPr baseColWidth="10" defaultRowHeight="15" x14ac:dyDescent="0.25"/>
  <sheetData>
    <row r="2" spans="2:18" x14ac:dyDescent="0.25">
      <c r="B2" s="5" t="s">
        <v>0</v>
      </c>
      <c r="C2" s="6"/>
      <c r="D2" s="7"/>
      <c r="E2" s="7"/>
      <c r="F2" s="5" t="s">
        <v>1</v>
      </c>
    </row>
    <row r="3" spans="2:18" x14ac:dyDescent="0.25">
      <c r="B3" s="8"/>
      <c r="C3" s="6"/>
      <c r="D3" s="7"/>
      <c r="E3" s="7"/>
      <c r="F3" s="5"/>
    </row>
    <row r="4" spans="2:18" x14ac:dyDescent="0.25">
      <c r="B4" s="9" t="s">
        <v>2</v>
      </c>
      <c r="C4" s="6"/>
      <c r="D4" s="7"/>
      <c r="E4" s="7"/>
      <c r="F4" s="5">
        <v>200</v>
      </c>
    </row>
    <row r="5" spans="2:18" x14ac:dyDescent="0.25">
      <c r="B5" s="6"/>
      <c r="C5" s="6"/>
      <c r="D5" s="7"/>
      <c r="E5" s="7"/>
      <c r="F5" s="5"/>
    </row>
    <row r="6" spans="2:18" x14ac:dyDescent="0.25">
      <c r="B6" s="6" t="s">
        <v>3</v>
      </c>
      <c r="C6" s="6"/>
      <c r="D6" s="7"/>
      <c r="E6" s="7"/>
      <c r="F6" s="5" t="s">
        <v>406</v>
      </c>
    </row>
    <row r="7" spans="2:18" x14ac:dyDescent="0.25">
      <c r="B7" s="6" t="s">
        <v>4</v>
      </c>
      <c r="C7" s="6"/>
      <c r="D7" s="7"/>
      <c r="E7" s="7"/>
      <c r="F7" s="5" t="s">
        <v>143</v>
      </c>
    </row>
    <row r="8" spans="2:18" x14ac:dyDescent="0.25">
      <c r="B8" s="6" t="s">
        <v>6</v>
      </c>
      <c r="C8" s="10"/>
      <c r="D8" s="11"/>
      <c r="E8" s="7"/>
      <c r="F8" s="5">
        <v>271</v>
      </c>
    </row>
    <row r="9" spans="2:18" x14ac:dyDescent="0.25">
      <c r="B9" s="6" t="s">
        <v>7</v>
      </c>
      <c r="C9" s="6"/>
      <c r="D9" s="7"/>
      <c r="E9" s="7"/>
      <c r="F9" s="9" t="s">
        <v>190</v>
      </c>
    </row>
    <row r="10" spans="2:18" x14ac:dyDescent="0.25">
      <c r="B10" s="6" t="s">
        <v>9</v>
      </c>
      <c r="C10" s="6"/>
      <c r="D10" s="7"/>
      <c r="E10" s="7"/>
      <c r="F10" s="5">
        <v>271</v>
      </c>
    </row>
    <row r="11" spans="2:18" x14ac:dyDescent="0.25">
      <c r="B11" s="6" t="s">
        <v>10</v>
      </c>
      <c r="C11" s="10"/>
      <c r="D11" s="11"/>
      <c r="E11" s="11"/>
      <c r="F11" s="5" t="s">
        <v>11</v>
      </c>
    </row>
    <row r="12" spans="2:18" ht="15.75" thickBot="1" x14ac:dyDescent="0.3"/>
    <row r="13" spans="2:18" ht="15" customHeight="1" x14ac:dyDescent="0.25">
      <c r="B13" s="1580" t="s">
        <v>407</v>
      </c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66"/>
    </row>
    <row r="14" spans="2:18" ht="15" customHeight="1" x14ac:dyDescent="0.25">
      <c r="B14" s="1581"/>
      <c r="C14" s="1667"/>
      <c r="D14" s="1667"/>
      <c r="E14" s="1667"/>
      <c r="F14" s="1667"/>
      <c r="G14" s="1667"/>
      <c r="H14" s="1667"/>
      <c r="I14" s="1667"/>
      <c r="J14" s="1667"/>
      <c r="K14" s="1667"/>
      <c r="L14" s="1667"/>
      <c r="M14" s="1667"/>
      <c r="N14" s="1667"/>
      <c r="O14" s="1667"/>
      <c r="P14" s="1667"/>
      <c r="Q14" s="1667"/>
      <c r="R14" s="1668"/>
    </row>
    <row r="15" spans="2:18" ht="15.75" thickBot="1" x14ac:dyDescent="0.3">
      <c r="B15" s="1669"/>
      <c r="C15" s="1670"/>
      <c r="D15" s="1670"/>
      <c r="E15" s="1670"/>
      <c r="F15" s="1670"/>
      <c r="G15" s="1670"/>
      <c r="H15" s="1670"/>
      <c r="I15" s="1670"/>
      <c r="J15" s="1670"/>
      <c r="K15" s="1670"/>
      <c r="L15" s="1670"/>
      <c r="M15" s="1670"/>
      <c r="N15" s="1670"/>
      <c r="O15" s="1670"/>
      <c r="P15" s="1670"/>
      <c r="Q15" s="1670"/>
      <c r="R15" s="1671"/>
    </row>
    <row r="16" spans="2:18" s="12" customFormat="1" x14ac:dyDescent="0.25">
      <c r="B16" s="225"/>
      <c r="C16" s="225"/>
      <c r="D16" s="225"/>
      <c r="E16" s="800">
        <v>8.3333333333333332E-3</v>
      </c>
      <c r="F16" s="800">
        <v>1.2499999999999999E-2</v>
      </c>
      <c r="G16" s="800">
        <v>4.8611111111111112E-3</v>
      </c>
      <c r="H16" s="800">
        <v>8.3333333333333332E-3</v>
      </c>
      <c r="I16" s="799">
        <v>6.9444444444444475E-3</v>
      </c>
      <c r="J16" s="799">
        <v>4.8611111111111216E-3</v>
      </c>
      <c r="K16" s="799">
        <v>1.0416666666666657E-2</v>
      </c>
      <c r="L16" s="800">
        <v>4.1666666666666666E-3</v>
      </c>
      <c r="M16" s="800">
        <v>1.2499999999999999E-2</v>
      </c>
      <c r="N16" s="800">
        <v>8.3333333333333332E-3</v>
      </c>
      <c r="P16" s="13">
        <f>SUM(E16:N16)</f>
        <v>8.1250000000000003E-2</v>
      </c>
    </row>
    <row r="17" spans="2:18" s="12" customFormat="1" ht="15.75" thickBot="1" x14ac:dyDescent="0.3">
      <c r="B17" s="332"/>
      <c r="C17" s="332"/>
      <c r="D17" s="332"/>
      <c r="E17" s="801">
        <v>1.0416666666666666E-2</v>
      </c>
      <c r="F17" s="801">
        <v>1.3888888888888888E-2</v>
      </c>
      <c r="G17" s="801">
        <v>4.8611111111111112E-3</v>
      </c>
      <c r="H17" s="801">
        <v>1.0416666666666666E-2</v>
      </c>
      <c r="I17" s="13">
        <v>8.3333333333333332E-3</v>
      </c>
      <c r="J17" s="13">
        <v>4.8611111111110938E-3</v>
      </c>
      <c r="K17" s="13">
        <v>1.0416666666666685E-2</v>
      </c>
      <c r="L17" s="801">
        <v>4.1666666666666666E-3</v>
      </c>
      <c r="M17" s="801">
        <v>1.3888888888888888E-2</v>
      </c>
      <c r="N17" s="801">
        <v>1.0416666666666666E-2</v>
      </c>
      <c r="O17" s="13"/>
      <c r="P17" s="13">
        <f>SUM(E17:N17)</f>
        <v>9.166666666666666E-2</v>
      </c>
    </row>
    <row r="18" spans="2:18" ht="15.75" thickBot="1" x14ac:dyDescent="0.3">
      <c r="B18" s="1574" t="s">
        <v>12</v>
      </c>
      <c r="C18" s="1575"/>
      <c r="D18" s="1587"/>
      <c r="E18" s="1574" t="s">
        <v>13</v>
      </c>
      <c r="F18" s="1575"/>
      <c r="G18" s="1575"/>
      <c r="H18" s="1575"/>
      <c r="I18" s="1575"/>
      <c r="J18" s="1575"/>
      <c r="K18" s="1575"/>
      <c r="L18" s="1575"/>
      <c r="M18" s="1576"/>
      <c r="N18" s="455" t="s">
        <v>181</v>
      </c>
      <c r="O18" s="1577" t="s">
        <v>24</v>
      </c>
      <c r="P18" s="1577" t="s">
        <v>25</v>
      </c>
      <c r="Q18" s="1577" t="s">
        <v>26</v>
      </c>
      <c r="R18" s="1577" t="s">
        <v>49</v>
      </c>
    </row>
    <row r="19" spans="2:18" ht="69.75" customHeight="1" thickBot="1" x14ac:dyDescent="0.3">
      <c r="B19" s="1585" t="s">
        <v>56</v>
      </c>
      <c r="C19" s="1586"/>
      <c r="D19" s="266" t="s">
        <v>59</v>
      </c>
      <c r="E19" s="456" t="s">
        <v>182</v>
      </c>
      <c r="F19" s="335" t="s">
        <v>188</v>
      </c>
      <c r="G19" s="335" t="s">
        <v>187</v>
      </c>
      <c r="H19" s="335" t="s">
        <v>186</v>
      </c>
      <c r="I19" s="335" t="s">
        <v>185</v>
      </c>
      <c r="J19" s="335" t="s">
        <v>184</v>
      </c>
      <c r="K19" s="335" t="s">
        <v>183</v>
      </c>
      <c r="L19" s="335" t="s">
        <v>191</v>
      </c>
      <c r="M19" s="456" t="s">
        <v>182</v>
      </c>
      <c r="N19" s="510" t="s">
        <v>60</v>
      </c>
      <c r="O19" s="1578"/>
      <c r="P19" s="1578"/>
      <c r="Q19" s="1578"/>
      <c r="R19" s="1578"/>
    </row>
    <row r="20" spans="2:18" ht="18.75" customHeight="1" thickBot="1" x14ac:dyDescent="0.3">
      <c r="B20" s="1574" t="s">
        <v>28</v>
      </c>
      <c r="C20" s="1575"/>
      <c r="D20" s="385">
        <v>0</v>
      </c>
      <c r="E20" s="385">
        <v>2.4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0</v>
      </c>
      <c r="L20" s="385">
        <v>0</v>
      </c>
      <c r="M20" s="385">
        <v>0</v>
      </c>
      <c r="N20" s="385">
        <v>2.4</v>
      </c>
      <c r="O20" s="1579"/>
      <c r="P20" s="1578"/>
      <c r="Q20" s="1578"/>
      <c r="R20" s="1578"/>
    </row>
    <row r="21" spans="2:18" ht="23.25" customHeight="1" thickBot="1" x14ac:dyDescent="0.3">
      <c r="B21" s="1580" t="s">
        <v>29</v>
      </c>
      <c r="C21" s="1620"/>
      <c r="D21" s="163">
        <f>+D20</f>
        <v>0</v>
      </c>
      <c r="E21" s="163">
        <f t="shared" ref="E21:N21" si="0">+E20</f>
        <v>2.4</v>
      </c>
      <c r="F21" s="163">
        <f t="shared" si="0"/>
        <v>0</v>
      </c>
      <c r="G21" s="163">
        <f t="shared" si="0"/>
        <v>0</v>
      </c>
      <c r="H21" s="163">
        <f t="shared" si="0"/>
        <v>0</v>
      </c>
      <c r="I21" s="163">
        <f t="shared" si="0"/>
        <v>0</v>
      </c>
      <c r="J21" s="163">
        <f t="shared" si="0"/>
        <v>0</v>
      </c>
      <c r="K21" s="163">
        <f t="shared" si="0"/>
        <v>0</v>
      </c>
      <c r="L21" s="163">
        <f t="shared" si="0"/>
        <v>0</v>
      </c>
      <c r="M21" s="163">
        <f t="shared" si="0"/>
        <v>0</v>
      </c>
      <c r="N21" s="163">
        <f t="shared" si="0"/>
        <v>2.4</v>
      </c>
      <c r="O21" s="394">
        <v>73.58</v>
      </c>
      <c r="P21" s="1579"/>
      <c r="Q21" s="1579"/>
      <c r="R21" s="1579"/>
    </row>
    <row r="22" spans="2:18" ht="23.25" customHeight="1" thickBot="1" x14ac:dyDescent="0.3">
      <c r="B22" s="1606" t="s">
        <v>48</v>
      </c>
      <c r="C22" s="1619"/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07"/>
      <c r="P22" s="1607"/>
      <c r="Q22" s="1607"/>
      <c r="R22" s="1609"/>
    </row>
    <row r="23" spans="2:18" x14ac:dyDescent="0.25">
      <c r="B23" s="1787" t="s">
        <v>30</v>
      </c>
      <c r="C23" s="367">
        <v>1</v>
      </c>
      <c r="D23" s="322">
        <v>0.20833333333333334</v>
      </c>
      <c r="E23" s="62">
        <v>0.22222222222222229</v>
      </c>
      <c r="F23" s="62">
        <v>0.23958333333333334</v>
      </c>
      <c r="G23" s="62">
        <v>0.24999999999999997</v>
      </c>
      <c r="H23" s="62">
        <v>0.26041666666666674</v>
      </c>
      <c r="I23" s="62">
        <v>0.2729166666666667</v>
      </c>
      <c r="J23" s="62">
        <v>0.2777777777777779</v>
      </c>
      <c r="K23" s="62">
        <v>0.29166666666666674</v>
      </c>
      <c r="L23" s="62">
        <v>0.29583333333333339</v>
      </c>
      <c r="M23" s="62">
        <v>0.31180555555555556</v>
      </c>
      <c r="N23" s="46">
        <v>0.31944444444444442</v>
      </c>
      <c r="O23" s="167">
        <f>+O21</f>
        <v>73.58</v>
      </c>
      <c r="P23" s="168">
        <f>+N23-D23</f>
        <v>0.11111111111111108</v>
      </c>
      <c r="Q23" s="169">
        <f>60*$I$23/(P23*60*24)</f>
        <v>0.10234375000000004</v>
      </c>
      <c r="R23" s="79"/>
    </row>
    <row r="24" spans="2:18" x14ac:dyDescent="0.25">
      <c r="B24" s="1788"/>
      <c r="C24" s="368">
        <v>2</v>
      </c>
      <c r="D24" s="778">
        <v>0.3298611111111111</v>
      </c>
      <c r="E24" s="65">
        <v>0.34375000000000006</v>
      </c>
      <c r="F24" s="65">
        <v>0.3611111111111111</v>
      </c>
      <c r="G24" s="65">
        <v>0.37152777777777773</v>
      </c>
      <c r="H24" s="65">
        <v>0.38194444444444448</v>
      </c>
      <c r="I24" s="65">
        <v>0.39444444444444443</v>
      </c>
      <c r="J24" s="65">
        <v>0.39930555555555564</v>
      </c>
      <c r="K24" s="65">
        <v>0.41319444444444448</v>
      </c>
      <c r="L24" s="65">
        <v>0.41736111111111113</v>
      </c>
      <c r="M24" s="65">
        <v>0.43333333333333329</v>
      </c>
      <c r="N24" s="50">
        <v>0.44097222222222215</v>
      </c>
      <c r="O24" s="170">
        <f>+O21</f>
        <v>73.58</v>
      </c>
      <c r="P24" s="171">
        <f t="shared" ref="P24:P29" si="1">+N24-D24</f>
        <v>0.11111111111111105</v>
      </c>
      <c r="Q24" s="172">
        <f t="shared" ref="Q24:Q29" si="2">60*$I$23/(P24*60*24)</f>
        <v>0.10234375000000007</v>
      </c>
      <c r="R24" s="38">
        <f>+D24-D23</f>
        <v>0.12152777777777776</v>
      </c>
    </row>
    <row r="25" spans="2:18" x14ac:dyDescent="0.25">
      <c r="B25" s="1788"/>
      <c r="C25" s="368">
        <v>3</v>
      </c>
      <c r="D25" s="778">
        <v>0.4513888888888889</v>
      </c>
      <c r="E25" s="65">
        <v>0.46527777777777785</v>
      </c>
      <c r="F25" s="65">
        <v>0.4826388888888889</v>
      </c>
      <c r="G25" s="65">
        <v>0.49305555555555552</v>
      </c>
      <c r="H25" s="65">
        <v>0.50347222222222232</v>
      </c>
      <c r="I25" s="65">
        <v>0.51597222222222228</v>
      </c>
      <c r="J25" s="65">
        <v>0.52083333333333348</v>
      </c>
      <c r="K25" s="65">
        <v>0.53472222222222232</v>
      </c>
      <c r="L25" s="65">
        <v>0.53888888888888897</v>
      </c>
      <c r="M25" s="65">
        <v>0.55486111111111114</v>
      </c>
      <c r="N25" s="50">
        <v>0.5625</v>
      </c>
      <c r="O25" s="170">
        <f>+O21</f>
        <v>73.58</v>
      </c>
      <c r="P25" s="171">
        <f t="shared" si="1"/>
        <v>0.1111111111111111</v>
      </c>
      <c r="Q25" s="172">
        <f t="shared" si="2"/>
        <v>0.10234375</v>
      </c>
      <c r="R25" s="38">
        <f t="shared" ref="R25:R29" si="3">+D25-D24</f>
        <v>0.12152777777777779</v>
      </c>
    </row>
    <row r="26" spans="2:18" x14ac:dyDescent="0.25">
      <c r="B26" s="1788"/>
      <c r="C26" s="368">
        <v>4</v>
      </c>
      <c r="D26" s="778">
        <v>0.5625</v>
      </c>
      <c r="E26" s="65">
        <v>0.57638888888888895</v>
      </c>
      <c r="F26" s="65">
        <v>0.59375</v>
      </c>
      <c r="G26" s="65">
        <v>0.60416666666666663</v>
      </c>
      <c r="H26" s="65">
        <v>0.61458333333333337</v>
      </c>
      <c r="I26" s="65">
        <v>0.62708333333333333</v>
      </c>
      <c r="J26" s="65">
        <v>0.63194444444444453</v>
      </c>
      <c r="K26" s="65">
        <v>0.64583333333333337</v>
      </c>
      <c r="L26" s="65">
        <v>0.65</v>
      </c>
      <c r="M26" s="65">
        <v>0.66597222222222219</v>
      </c>
      <c r="N26" s="50">
        <v>0.67361111111111105</v>
      </c>
      <c r="O26" s="170">
        <f>+O25</f>
        <v>73.58</v>
      </c>
      <c r="P26" s="171">
        <f t="shared" si="1"/>
        <v>0.11111111111111105</v>
      </c>
      <c r="Q26" s="172">
        <f t="shared" si="2"/>
        <v>0.10234375000000007</v>
      </c>
      <c r="R26" s="38">
        <f t="shared" si="3"/>
        <v>0.1111111111111111</v>
      </c>
    </row>
    <row r="27" spans="2:18" x14ac:dyDescent="0.25">
      <c r="B27" s="1788"/>
      <c r="C27" s="368">
        <v>5</v>
      </c>
      <c r="D27" s="778">
        <v>0.69444444444444442</v>
      </c>
      <c r="E27" s="65">
        <v>0.70833333333333337</v>
      </c>
      <c r="F27" s="65">
        <v>0.72569444444444442</v>
      </c>
      <c r="G27" s="65">
        <v>0.73611111111111105</v>
      </c>
      <c r="H27" s="65">
        <v>0.74652777777777779</v>
      </c>
      <c r="I27" s="65">
        <v>0.75902777777777775</v>
      </c>
      <c r="J27" s="65">
        <v>0.76388888888888895</v>
      </c>
      <c r="K27" s="65">
        <v>0.77777777777777779</v>
      </c>
      <c r="L27" s="65">
        <v>0.78194444444444444</v>
      </c>
      <c r="M27" s="65">
        <v>0.79791666666666661</v>
      </c>
      <c r="N27" s="50">
        <v>0.80555555555555547</v>
      </c>
      <c r="O27" s="170">
        <f t="shared" ref="O27:O29" si="4">+O23</f>
        <v>73.58</v>
      </c>
      <c r="P27" s="171">
        <f t="shared" si="1"/>
        <v>0.11111111111111105</v>
      </c>
      <c r="Q27" s="172">
        <f t="shared" si="2"/>
        <v>0.10234375000000007</v>
      </c>
      <c r="R27" s="38">
        <f t="shared" si="3"/>
        <v>0.13194444444444442</v>
      </c>
    </row>
    <row r="28" spans="2:18" ht="15.75" thickBot="1" x14ac:dyDescent="0.3">
      <c r="B28" s="1788"/>
      <c r="C28" s="369">
        <v>6</v>
      </c>
      <c r="D28" s="779">
        <v>0.81597222222222221</v>
      </c>
      <c r="E28" s="68">
        <v>0.82986111111111116</v>
      </c>
      <c r="F28" s="68">
        <v>0.84722222222222221</v>
      </c>
      <c r="G28" s="68">
        <v>0.85763888888888884</v>
      </c>
      <c r="H28" s="68">
        <v>0.86805555555555558</v>
      </c>
      <c r="I28" s="68">
        <v>0.88055555555555554</v>
      </c>
      <c r="J28" s="68">
        <v>0.88541666666666674</v>
      </c>
      <c r="K28" s="68">
        <v>0.89930555555555558</v>
      </c>
      <c r="L28" s="68">
        <v>0.90347222222222223</v>
      </c>
      <c r="M28" s="68">
        <v>0.9194444444444444</v>
      </c>
      <c r="N28" s="70">
        <v>0.92708333333333326</v>
      </c>
      <c r="O28" s="175">
        <f t="shared" si="4"/>
        <v>73.58</v>
      </c>
      <c r="P28" s="176">
        <f t="shared" si="1"/>
        <v>0.11111111111111105</v>
      </c>
      <c r="Q28" s="177">
        <f t="shared" si="2"/>
        <v>0.10234375000000007</v>
      </c>
      <c r="R28" s="42">
        <f t="shared" si="3"/>
        <v>0.12152777777777779</v>
      </c>
    </row>
    <row r="29" spans="2:18" ht="15.75" thickBot="1" x14ac:dyDescent="0.3">
      <c r="B29" s="1789"/>
      <c r="C29" s="780">
        <v>7</v>
      </c>
      <c r="D29" s="1188">
        <v>0.9375</v>
      </c>
      <c r="E29" s="297">
        <v>0.95138888888888895</v>
      </c>
      <c r="F29" s="297">
        <v>0.96875</v>
      </c>
      <c r="G29" s="297">
        <v>0.97916666666666663</v>
      </c>
      <c r="H29" s="297">
        <v>0.98958333333333337</v>
      </c>
      <c r="I29" s="297">
        <v>1.0020833333333332</v>
      </c>
      <c r="J29" s="297">
        <v>1.0069444444444444</v>
      </c>
      <c r="K29" s="297">
        <v>1.0208333333333333</v>
      </c>
      <c r="L29" s="297">
        <v>1.0249999999999999</v>
      </c>
      <c r="M29" s="297">
        <v>1.040972222222222</v>
      </c>
      <c r="N29" s="315">
        <v>1.0486111111111107</v>
      </c>
      <c r="O29" s="394">
        <f t="shared" si="4"/>
        <v>73.58</v>
      </c>
      <c r="P29" s="453">
        <f t="shared" si="1"/>
        <v>0.11111111111111072</v>
      </c>
      <c r="Q29" s="357">
        <f t="shared" si="2"/>
        <v>0.10234375000000036</v>
      </c>
      <c r="R29" s="300">
        <f t="shared" si="3"/>
        <v>0.12152777777777779</v>
      </c>
    </row>
    <row r="32" spans="2:18" x14ac:dyDescent="0.25">
      <c r="C32" s="21" t="s">
        <v>31</v>
      </c>
      <c r="D32" s="21"/>
      <c r="E32" s="22"/>
      <c r="F32" s="22"/>
      <c r="G32" s="23"/>
      <c r="H32" s="23"/>
      <c r="I32" s="24">
        <v>6</v>
      </c>
      <c r="J32" s="22"/>
    </row>
    <row r="33" spans="3:11" x14ac:dyDescent="0.25">
      <c r="C33" s="21" t="s">
        <v>32</v>
      </c>
      <c r="D33" s="21"/>
      <c r="E33" s="22"/>
      <c r="F33" s="22"/>
      <c r="G33" s="23"/>
      <c r="H33" s="23"/>
      <c r="I33" s="24">
        <v>1</v>
      </c>
      <c r="J33" s="22"/>
    </row>
    <row r="34" spans="3:11" x14ac:dyDescent="0.25">
      <c r="C34" s="21" t="s">
        <v>33</v>
      </c>
      <c r="D34" s="21"/>
      <c r="E34" s="22"/>
      <c r="F34" s="22"/>
      <c r="G34" s="23"/>
      <c r="H34" s="23"/>
      <c r="I34" s="24">
        <f>+I32+I33</f>
        <v>7</v>
      </c>
      <c r="J34" s="22"/>
    </row>
    <row r="35" spans="3:11" x14ac:dyDescent="0.25">
      <c r="C35" s="21" t="s">
        <v>34</v>
      </c>
      <c r="D35" s="21"/>
      <c r="E35" s="22"/>
      <c r="F35" s="22"/>
      <c r="G35" s="23"/>
      <c r="H35" s="23"/>
      <c r="I35" s="25">
        <f>+O21</f>
        <v>73.58</v>
      </c>
      <c r="K35" s="22" t="s">
        <v>35</v>
      </c>
    </row>
    <row r="36" spans="3:11" x14ac:dyDescent="0.25">
      <c r="C36" s="26" t="s">
        <v>36</v>
      </c>
      <c r="D36" s="26"/>
      <c r="E36" s="27"/>
      <c r="F36" s="7"/>
      <c r="G36" s="7"/>
      <c r="H36" s="7"/>
      <c r="I36" s="25">
        <v>0</v>
      </c>
      <c r="K36" s="22" t="s">
        <v>35</v>
      </c>
    </row>
  </sheetData>
  <mergeCells count="12">
    <mergeCell ref="B13:R15"/>
    <mergeCell ref="B18:D18"/>
    <mergeCell ref="E18:M18"/>
    <mergeCell ref="O18:O20"/>
    <mergeCell ref="B23:B29"/>
    <mergeCell ref="P18:P21"/>
    <mergeCell ref="Q18:Q21"/>
    <mergeCell ref="R18:R21"/>
    <mergeCell ref="B19:C19"/>
    <mergeCell ref="B22:R22"/>
    <mergeCell ref="B20:C20"/>
    <mergeCell ref="B21:C21"/>
  </mergeCells>
  <printOptions horizontalCentered="1" verticalCentered="1"/>
  <pageMargins left="0" right="0" top="0" bottom="0" header="0" footer="0"/>
  <pageSetup paperSize="9" scale="70" fitToHeight="0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4:R36"/>
  <sheetViews>
    <sheetView view="pageBreakPreview" topLeftCell="A13" zoomScale="90" zoomScaleNormal="70" zoomScaleSheetLayoutView="90" workbookViewId="0">
      <selection activeCell="D25" sqref="D25:N29"/>
    </sheetView>
  </sheetViews>
  <sheetFormatPr baseColWidth="10" defaultRowHeight="15" x14ac:dyDescent="0.25"/>
  <sheetData>
    <row r="4" spans="2:18" x14ac:dyDescent="0.25">
      <c r="B4" s="5" t="s">
        <v>0</v>
      </c>
      <c r="C4" s="6"/>
      <c r="D4" s="7"/>
      <c r="E4" s="7"/>
      <c r="F4" s="5" t="s">
        <v>1</v>
      </c>
    </row>
    <row r="5" spans="2:18" x14ac:dyDescent="0.25">
      <c r="B5" s="8"/>
      <c r="C5" s="6"/>
      <c r="D5" s="7"/>
      <c r="E5" s="7"/>
      <c r="F5" s="5"/>
    </row>
    <row r="6" spans="2:18" x14ac:dyDescent="0.25">
      <c r="B6" s="9" t="s">
        <v>2</v>
      </c>
      <c r="C6" s="6"/>
      <c r="D6" s="7"/>
      <c r="E6" s="7"/>
      <c r="F6" s="5">
        <v>200</v>
      </c>
    </row>
    <row r="7" spans="2:18" x14ac:dyDescent="0.25">
      <c r="B7" s="6"/>
      <c r="C7" s="6"/>
      <c r="D7" s="7"/>
      <c r="E7" s="7"/>
      <c r="F7" s="5"/>
    </row>
    <row r="8" spans="2:18" x14ac:dyDescent="0.25">
      <c r="B8" s="6" t="s">
        <v>3</v>
      </c>
      <c r="C8" s="6"/>
      <c r="D8" s="7"/>
      <c r="E8" s="7"/>
      <c r="F8" s="5" t="s">
        <v>406</v>
      </c>
    </row>
    <row r="9" spans="2:18" x14ac:dyDescent="0.25">
      <c r="B9" s="6" t="s">
        <v>4</v>
      </c>
      <c r="C9" s="6"/>
      <c r="D9" s="7"/>
      <c r="E9" s="7"/>
      <c r="F9" s="5" t="s">
        <v>39</v>
      </c>
    </row>
    <row r="10" spans="2:18" x14ac:dyDescent="0.25">
      <c r="B10" s="6" t="s">
        <v>6</v>
      </c>
      <c r="C10" s="10"/>
      <c r="D10" s="11"/>
      <c r="E10" s="7"/>
      <c r="F10" s="5">
        <v>271</v>
      </c>
    </row>
    <row r="11" spans="2:18" x14ac:dyDescent="0.25">
      <c r="B11" s="6" t="s">
        <v>7</v>
      </c>
      <c r="C11" s="6"/>
      <c r="D11" s="7"/>
      <c r="E11" s="7"/>
      <c r="F11" s="9" t="s">
        <v>190</v>
      </c>
    </row>
    <row r="12" spans="2:18" x14ac:dyDescent="0.25">
      <c r="B12" s="6" t="s">
        <v>9</v>
      </c>
      <c r="C12" s="6"/>
      <c r="D12" s="7"/>
      <c r="E12" s="7"/>
      <c r="F12" s="5">
        <v>271</v>
      </c>
    </row>
    <row r="13" spans="2:18" x14ac:dyDescent="0.25">
      <c r="B13" s="6" t="s">
        <v>10</v>
      </c>
      <c r="C13" s="10"/>
      <c r="D13" s="11"/>
      <c r="E13" s="11"/>
      <c r="F13" s="5" t="s">
        <v>11</v>
      </c>
    </row>
    <row r="14" spans="2:18" ht="15.75" thickBot="1" x14ac:dyDescent="0.3"/>
    <row r="15" spans="2:18" ht="15" customHeight="1" x14ac:dyDescent="0.25">
      <c r="B15" s="1580" t="s">
        <v>407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66"/>
    </row>
    <row r="16" spans="2:18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8"/>
    </row>
    <row r="17" spans="2:18" ht="15.75" thickBot="1" x14ac:dyDescent="0.3">
      <c r="B17" s="1669"/>
      <c r="C17" s="1670"/>
      <c r="D17" s="1670"/>
      <c r="E17" s="1670"/>
      <c r="F17" s="1670"/>
      <c r="G17" s="1670"/>
      <c r="H17" s="1670"/>
      <c r="I17" s="1670"/>
      <c r="J17" s="1670"/>
      <c r="K17" s="1670"/>
      <c r="L17" s="1670"/>
      <c r="M17" s="1670"/>
      <c r="N17" s="1670"/>
      <c r="O17" s="1670"/>
      <c r="P17" s="1670"/>
      <c r="Q17" s="1670"/>
      <c r="R17" s="1671"/>
    </row>
    <row r="18" spans="2:18" s="12" customFormat="1" x14ac:dyDescent="0.25">
      <c r="B18" s="225"/>
      <c r="C18" s="225"/>
      <c r="D18" s="225"/>
      <c r="E18" s="800">
        <v>8.3333333333333332E-3</v>
      </c>
      <c r="F18" s="800">
        <v>1.2499999999999999E-2</v>
      </c>
      <c r="G18" s="800">
        <v>4.8611111111111112E-3</v>
      </c>
      <c r="H18" s="800">
        <v>8.3333333333333332E-3</v>
      </c>
      <c r="I18" s="799">
        <v>6.9444444444444475E-3</v>
      </c>
      <c r="J18" s="799">
        <v>4.8611111111111216E-3</v>
      </c>
      <c r="K18" s="799">
        <v>1.0416666666666657E-2</v>
      </c>
      <c r="L18" s="800">
        <v>4.1666666666666666E-3</v>
      </c>
      <c r="M18" s="800">
        <v>1.2499999999999999E-2</v>
      </c>
      <c r="N18" s="800">
        <v>8.3333333333333332E-3</v>
      </c>
      <c r="O18" s="128">
        <f>SUM(E18:N18)</f>
        <v>8.1250000000000003E-2</v>
      </c>
    </row>
    <row r="19" spans="2:18" s="12" customFormat="1" ht="15.75" thickBot="1" x14ac:dyDescent="0.3">
      <c r="B19" s="332"/>
      <c r="C19" s="332"/>
      <c r="D19" s="332"/>
      <c r="E19" s="801">
        <v>1.0416666666666666E-2</v>
      </c>
      <c r="F19" s="801">
        <v>1.3888888888888888E-2</v>
      </c>
      <c r="G19" s="801">
        <v>4.8611111111111112E-3</v>
      </c>
      <c r="H19" s="801">
        <v>1.0416666666666666E-2</v>
      </c>
      <c r="I19" s="13">
        <v>8.3333333333333332E-3</v>
      </c>
      <c r="J19" s="13">
        <v>4.8611111111110938E-3</v>
      </c>
      <c r="K19" s="13">
        <v>1.0416666666666685E-2</v>
      </c>
      <c r="L19" s="801">
        <v>4.1666666666666666E-3</v>
      </c>
      <c r="M19" s="801">
        <v>1.3888888888888888E-2</v>
      </c>
      <c r="N19" s="801">
        <v>1.0416666666666666E-2</v>
      </c>
      <c r="O19" s="128">
        <f>SUM(E19:N19)</f>
        <v>9.166666666666666E-2</v>
      </c>
    </row>
    <row r="20" spans="2:18" s="1" customFormat="1" ht="15" customHeight="1" thickBot="1" x14ac:dyDescent="0.3">
      <c r="B20" s="1574" t="s">
        <v>12</v>
      </c>
      <c r="C20" s="1575"/>
      <c r="D20" s="1587"/>
      <c r="E20" s="1574" t="s">
        <v>13</v>
      </c>
      <c r="F20" s="1575"/>
      <c r="G20" s="1575"/>
      <c r="H20" s="1575"/>
      <c r="I20" s="1575"/>
      <c r="J20" s="1575"/>
      <c r="K20" s="1575"/>
      <c r="L20" s="1575"/>
      <c r="M20" s="1576"/>
      <c r="N20" s="455" t="s">
        <v>181</v>
      </c>
      <c r="O20" s="1513" t="s">
        <v>24</v>
      </c>
      <c r="P20" s="1513" t="s">
        <v>25</v>
      </c>
      <c r="Q20" s="1513" t="s">
        <v>26</v>
      </c>
      <c r="R20" s="1513" t="s">
        <v>49</v>
      </c>
    </row>
    <row r="21" spans="2:18" s="1" customFormat="1" ht="70.5" customHeight="1" thickBot="1" x14ac:dyDescent="0.3">
      <c r="B21" s="1585" t="s">
        <v>56</v>
      </c>
      <c r="C21" s="1586"/>
      <c r="D21" s="266" t="s">
        <v>59</v>
      </c>
      <c r="E21" s="456" t="s">
        <v>182</v>
      </c>
      <c r="F21" s="335" t="s">
        <v>188</v>
      </c>
      <c r="G21" s="335" t="s">
        <v>187</v>
      </c>
      <c r="H21" s="335" t="s">
        <v>186</v>
      </c>
      <c r="I21" s="335" t="s">
        <v>185</v>
      </c>
      <c r="J21" s="335" t="s">
        <v>184</v>
      </c>
      <c r="K21" s="335" t="s">
        <v>183</v>
      </c>
      <c r="L21" s="335" t="s">
        <v>191</v>
      </c>
      <c r="M21" s="456" t="s">
        <v>182</v>
      </c>
      <c r="N21" s="510" t="s">
        <v>60</v>
      </c>
      <c r="O21" s="1514"/>
      <c r="P21" s="1514"/>
      <c r="Q21" s="1514"/>
      <c r="R21" s="1514"/>
    </row>
    <row r="22" spans="2:18" s="1" customFormat="1" ht="23.25" customHeight="1" thickBot="1" x14ac:dyDescent="0.3">
      <c r="B22" s="1508" t="s">
        <v>28</v>
      </c>
      <c r="C22" s="1509"/>
      <c r="D22" s="434">
        <v>0</v>
      </c>
      <c r="E22" s="434">
        <v>2.4</v>
      </c>
      <c r="F22" s="434">
        <v>0</v>
      </c>
      <c r="G22" s="434">
        <v>0</v>
      </c>
      <c r="H22" s="434">
        <v>0</v>
      </c>
      <c r="I22" s="434">
        <v>0</v>
      </c>
      <c r="J22" s="434">
        <v>0</v>
      </c>
      <c r="K22" s="434">
        <v>0</v>
      </c>
      <c r="L22" s="434">
        <v>0</v>
      </c>
      <c r="M22" s="434">
        <v>0</v>
      </c>
      <c r="N22" s="434">
        <v>2.4</v>
      </c>
      <c r="O22" s="1598"/>
      <c r="P22" s="1514"/>
      <c r="Q22" s="1514"/>
      <c r="R22" s="1514"/>
    </row>
    <row r="23" spans="2:18" s="1" customFormat="1" ht="23.25" customHeight="1" thickBot="1" x14ac:dyDescent="0.3">
      <c r="B23" s="1517" t="s">
        <v>29</v>
      </c>
      <c r="C23" s="1596"/>
      <c r="D23" s="206">
        <f>+D22</f>
        <v>0</v>
      </c>
      <c r="E23" s="206">
        <f t="shared" ref="E23:N23" si="0">+E22</f>
        <v>2.4</v>
      </c>
      <c r="F23" s="206">
        <f t="shared" si="0"/>
        <v>0</v>
      </c>
      <c r="G23" s="206">
        <f t="shared" si="0"/>
        <v>0</v>
      </c>
      <c r="H23" s="206">
        <f t="shared" si="0"/>
        <v>0</v>
      </c>
      <c r="I23" s="206">
        <f t="shared" si="0"/>
        <v>0</v>
      </c>
      <c r="J23" s="206">
        <f t="shared" si="0"/>
        <v>0</v>
      </c>
      <c r="K23" s="206">
        <f t="shared" si="0"/>
        <v>0</v>
      </c>
      <c r="L23" s="206">
        <f t="shared" si="0"/>
        <v>0</v>
      </c>
      <c r="M23" s="206">
        <f t="shared" si="0"/>
        <v>0</v>
      </c>
      <c r="N23" s="206">
        <f t="shared" si="0"/>
        <v>2.4</v>
      </c>
      <c r="O23" s="308">
        <v>73.58</v>
      </c>
      <c r="P23" s="1598"/>
      <c r="Q23" s="1598"/>
      <c r="R23" s="1598"/>
    </row>
    <row r="24" spans="2:18" ht="15.75" thickBot="1" x14ac:dyDescent="0.3">
      <c r="B24" s="1606" t="s">
        <v>48</v>
      </c>
      <c r="C24" s="1619"/>
      <c r="D24" s="1619"/>
      <c r="E24" s="1619"/>
      <c r="F24" s="1619"/>
      <c r="G24" s="1619"/>
      <c r="H24" s="1619"/>
      <c r="I24" s="1619"/>
      <c r="J24" s="1619"/>
      <c r="K24" s="1619"/>
      <c r="L24" s="1619"/>
      <c r="M24" s="1619"/>
      <c r="N24" s="1619"/>
      <c r="O24" s="1607"/>
      <c r="P24" s="1607"/>
      <c r="Q24" s="1607"/>
      <c r="R24" s="1609"/>
    </row>
    <row r="25" spans="2:18" x14ac:dyDescent="0.25">
      <c r="B25" s="1790" t="s">
        <v>30</v>
      </c>
      <c r="C25" s="240">
        <v>1</v>
      </c>
      <c r="D25" s="608">
        <v>0.25</v>
      </c>
      <c r="E25" s="222">
        <v>0.26388888888888895</v>
      </c>
      <c r="F25" s="222">
        <v>0.28125</v>
      </c>
      <c r="G25" s="222">
        <v>0.29166666666666663</v>
      </c>
      <c r="H25" s="222">
        <v>0.30208333333333337</v>
      </c>
      <c r="I25" s="222">
        <v>0.31458333333333333</v>
      </c>
      <c r="J25" s="222">
        <v>0.31944444444444453</v>
      </c>
      <c r="K25" s="222">
        <v>0.33333333333333337</v>
      </c>
      <c r="L25" s="222">
        <v>0.33750000000000002</v>
      </c>
      <c r="M25" s="222">
        <v>0.35347222222222219</v>
      </c>
      <c r="N25" s="98">
        <v>0.36111111111111105</v>
      </c>
      <c r="O25" s="167">
        <f>+O23</f>
        <v>73.58</v>
      </c>
      <c r="P25" s="194">
        <f>+N25-D25</f>
        <v>0.11111111111111105</v>
      </c>
      <c r="Q25" s="169">
        <f>60*$I$35/(P25*60*24)</f>
        <v>27.592500000000022</v>
      </c>
      <c r="R25" s="79"/>
    </row>
    <row r="26" spans="2:18" x14ac:dyDescent="0.25">
      <c r="B26" s="1791"/>
      <c r="C26" s="235">
        <v>2</v>
      </c>
      <c r="D26" s="609">
        <v>0.41666666666666663</v>
      </c>
      <c r="E26" s="130">
        <v>0.43055555555555558</v>
      </c>
      <c r="F26" s="130">
        <v>0.44791666666666663</v>
      </c>
      <c r="G26" s="130">
        <v>0.45833333333333326</v>
      </c>
      <c r="H26" s="130">
        <v>0.46875</v>
      </c>
      <c r="I26" s="130">
        <v>0.48124999999999996</v>
      </c>
      <c r="J26" s="130">
        <v>0.48611111111111116</v>
      </c>
      <c r="K26" s="130">
        <v>0.5</v>
      </c>
      <c r="L26" s="130">
        <v>0.50416666666666665</v>
      </c>
      <c r="M26" s="130">
        <v>0.52013888888888882</v>
      </c>
      <c r="N26" s="92">
        <v>0.52777777777777768</v>
      </c>
      <c r="O26" s="170">
        <f>+O23</f>
        <v>73.58</v>
      </c>
      <c r="P26" s="195">
        <f t="shared" ref="P26:P29" si="1">+N26-D26</f>
        <v>0.11111111111111105</v>
      </c>
      <c r="Q26" s="172">
        <f>60*$I$35/(P26*60*24)</f>
        <v>27.592500000000022</v>
      </c>
      <c r="R26" s="38">
        <f>+D26-D25</f>
        <v>0.16666666666666663</v>
      </c>
    </row>
    <row r="27" spans="2:18" x14ac:dyDescent="0.25">
      <c r="B27" s="1791"/>
      <c r="C27" s="235">
        <v>3</v>
      </c>
      <c r="D27" s="609">
        <v>0.58333333333333326</v>
      </c>
      <c r="E27" s="130">
        <v>0.59722222222222221</v>
      </c>
      <c r="F27" s="130">
        <v>0.61458333333333326</v>
      </c>
      <c r="G27" s="130">
        <v>0.62499999999999989</v>
      </c>
      <c r="H27" s="130">
        <v>0.63541666666666663</v>
      </c>
      <c r="I27" s="130">
        <v>0.64791666666666659</v>
      </c>
      <c r="J27" s="130">
        <v>0.65277777777777779</v>
      </c>
      <c r="K27" s="130">
        <v>0.66666666666666663</v>
      </c>
      <c r="L27" s="130">
        <v>0.67083333333333328</v>
      </c>
      <c r="M27" s="130">
        <v>0.68680555555555545</v>
      </c>
      <c r="N27" s="92">
        <v>0.69444444444444431</v>
      </c>
      <c r="O27" s="170">
        <f>+O26</f>
        <v>73.58</v>
      </c>
      <c r="P27" s="195">
        <f t="shared" si="1"/>
        <v>0.11111111111111105</v>
      </c>
      <c r="Q27" s="172">
        <f>60*$I$35/(P27*60*24)</f>
        <v>27.592500000000022</v>
      </c>
      <c r="R27" s="38">
        <f t="shared" ref="R27:R29" si="2">+D27-D26</f>
        <v>0.16666666666666663</v>
      </c>
    </row>
    <row r="28" spans="2:18" ht="15.75" thickBot="1" x14ac:dyDescent="0.3">
      <c r="B28" s="1791"/>
      <c r="C28" s="238">
        <v>4</v>
      </c>
      <c r="D28" s="610">
        <v>0.74999999999999989</v>
      </c>
      <c r="E28" s="136">
        <v>0.76388888888888884</v>
      </c>
      <c r="F28" s="136">
        <v>0.78124999999999989</v>
      </c>
      <c r="G28" s="136">
        <v>0.79166666666666652</v>
      </c>
      <c r="H28" s="136">
        <v>0.80208333333333326</v>
      </c>
      <c r="I28" s="136">
        <v>0.81458333333333321</v>
      </c>
      <c r="J28" s="136">
        <v>0.81944444444444442</v>
      </c>
      <c r="K28" s="136">
        <v>0.83333333333333326</v>
      </c>
      <c r="L28" s="136">
        <v>0.83749999999999991</v>
      </c>
      <c r="M28" s="136">
        <v>0.85347222222222208</v>
      </c>
      <c r="N28" s="97">
        <v>0.86111111111111094</v>
      </c>
      <c r="O28" s="175">
        <f t="shared" ref="O28:O29" si="3">+O27</f>
        <v>73.58</v>
      </c>
      <c r="P28" s="197">
        <f t="shared" si="1"/>
        <v>0.11111111111111105</v>
      </c>
      <c r="Q28" s="177">
        <f>60*$I$35/(P28*60*24)</f>
        <v>27.592500000000022</v>
      </c>
      <c r="R28" s="42">
        <f t="shared" si="2"/>
        <v>0.16666666666666663</v>
      </c>
    </row>
    <row r="29" spans="2:18" ht="15.75" thickBot="1" x14ac:dyDescent="0.3">
      <c r="B29" s="1792"/>
      <c r="C29" s="296">
        <v>5</v>
      </c>
      <c r="D29" s="1480">
        <v>0.91666666666666652</v>
      </c>
      <c r="E29" s="138">
        <v>0.93055555555555547</v>
      </c>
      <c r="F29" s="138">
        <v>0.94791666666666652</v>
      </c>
      <c r="G29" s="138">
        <v>0.95833333333333315</v>
      </c>
      <c r="H29" s="138">
        <v>0.96874999999999989</v>
      </c>
      <c r="I29" s="138">
        <v>0.98124999999999984</v>
      </c>
      <c r="J29" s="138">
        <v>0.98611111111111105</v>
      </c>
      <c r="K29" s="138">
        <v>0.99999999999999989</v>
      </c>
      <c r="L29" s="138">
        <v>1.0041666666666664</v>
      </c>
      <c r="M29" s="138">
        <v>1.0201388888888885</v>
      </c>
      <c r="N29" s="732">
        <v>1.0277777777777772</v>
      </c>
      <c r="O29" s="394">
        <f t="shared" si="3"/>
        <v>73.58</v>
      </c>
      <c r="P29" s="356">
        <f t="shared" si="1"/>
        <v>0.11111111111111072</v>
      </c>
      <c r="Q29" s="357">
        <f>60*$I$35/(P29*60*24)</f>
        <v>27.592500000000101</v>
      </c>
      <c r="R29" s="300">
        <f t="shared" si="2"/>
        <v>0.16666666666666663</v>
      </c>
    </row>
    <row r="32" spans="2:18" x14ac:dyDescent="0.25">
      <c r="C32" s="21" t="s">
        <v>31</v>
      </c>
      <c r="D32" s="21"/>
      <c r="E32" s="22"/>
      <c r="F32" s="22"/>
      <c r="G32" s="23"/>
      <c r="H32" s="23"/>
      <c r="I32" s="24">
        <v>4</v>
      </c>
      <c r="J32" s="22"/>
    </row>
    <row r="33" spans="3:11" x14ac:dyDescent="0.25">
      <c r="C33" s="21" t="s">
        <v>32</v>
      </c>
      <c r="D33" s="21"/>
      <c r="E33" s="22"/>
      <c r="F33" s="22"/>
      <c r="G33" s="23"/>
      <c r="H33" s="23"/>
      <c r="I33" s="24">
        <v>1</v>
      </c>
      <c r="J33" s="22"/>
    </row>
    <row r="34" spans="3:11" x14ac:dyDescent="0.25">
      <c r="C34" s="21" t="s">
        <v>33</v>
      </c>
      <c r="D34" s="21"/>
      <c r="E34" s="22"/>
      <c r="F34" s="22"/>
      <c r="G34" s="23"/>
      <c r="H34" s="23"/>
      <c r="I34" s="24">
        <v>5</v>
      </c>
      <c r="J34" s="22"/>
    </row>
    <row r="35" spans="3:11" x14ac:dyDescent="0.25">
      <c r="C35" s="21" t="s">
        <v>34</v>
      </c>
      <c r="D35" s="21"/>
      <c r="E35" s="22"/>
      <c r="F35" s="22"/>
      <c r="G35" s="23"/>
      <c r="H35" s="23"/>
      <c r="I35" s="25">
        <f>+O23</f>
        <v>73.58</v>
      </c>
      <c r="K35" s="22" t="s">
        <v>35</v>
      </c>
    </row>
    <row r="36" spans="3:11" x14ac:dyDescent="0.25">
      <c r="C36" s="26" t="s">
        <v>36</v>
      </c>
      <c r="D36" s="26"/>
      <c r="E36" s="27"/>
      <c r="F36" s="7"/>
      <c r="G36" s="7"/>
      <c r="H36" s="7"/>
      <c r="I36" s="25">
        <v>0</v>
      </c>
      <c r="K36" s="22" t="s">
        <v>35</v>
      </c>
    </row>
  </sheetData>
  <mergeCells count="12">
    <mergeCell ref="B24:R24"/>
    <mergeCell ref="B25:B29"/>
    <mergeCell ref="B15:R17"/>
    <mergeCell ref="B20:D20"/>
    <mergeCell ref="E20:M20"/>
    <mergeCell ref="O20:O22"/>
    <mergeCell ref="P20:P23"/>
    <mergeCell ref="Q20:Q23"/>
    <mergeCell ref="R20:R23"/>
    <mergeCell ref="B21:C21"/>
    <mergeCell ref="B22:C22"/>
    <mergeCell ref="B23:C23"/>
  </mergeCells>
  <pageMargins left="0.7" right="0.7" top="0.75" bottom="0.75" header="0.3" footer="0.3"/>
  <pageSetup paperSize="9" scale="63" fitToHeight="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4:R36"/>
  <sheetViews>
    <sheetView view="pageBreakPreview" topLeftCell="A16" zoomScale="80" zoomScaleNormal="80" zoomScaleSheetLayoutView="80" workbookViewId="0">
      <selection activeCell="D25" sqref="D25:N29"/>
    </sheetView>
  </sheetViews>
  <sheetFormatPr baseColWidth="10" defaultRowHeight="15" x14ac:dyDescent="0.25"/>
  <sheetData>
    <row r="4" spans="2:18" x14ac:dyDescent="0.25">
      <c r="B4" s="5" t="s">
        <v>0</v>
      </c>
      <c r="C4" s="6"/>
      <c r="D4" s="7"/>
      <c r="E4" s="7"/>
      <c r="F4" s="5" t="s">
        <v>1</v>
      </c>
    </row>
    <row r="5" spans="2:18" x14ac:dyDescent="0.25">
      <c r="B5" s="8"/>
      <c r="C5" s="6"/>
      <c r="D5" s="7"/>
      <c r="E5" s="7"/>
      <c r="F5" s="5"/>
    </row>
    <row r="6" spans="2:18" x14ac:dyDescent="0.25">
      <c r="B6" s="9" t="s">
        <v>2</v>
      </c>
      <c r="C6" s="6"/>
      <c r="D6" s="7"/>
      <c r="E6" s="7"/>
      <c r="F6" s="5">
        <v>200</v>
      </c>
    </row>
    <row r="7" spans="2:18" x14ac:dyDescent="0.25">
      <c r="B7" s="6"/>
      <c r="C7" s="6"/>
      <c r="D7" s="7"/>
      <c r="E7" s="7"/>
      <c r="F7" s="5"/>
    </row>
    <row r="8" spans="2:18" x14ac:dyDescent="0.25">
      <c r="B8" s="6" t="s">
        <v>3</v>
      </c>
      <c r="C8" s="6"/>
      <c r="D8" s="7"/>
      <c r="E8" s="7"/>
      <c r="F8" s="5" t="s">
        <v>406</v>
      </c>
    </row>
    <row r="9" spans="2:18" x14ac:dyDescent="0.25">
      <c r="B9" s="6" t="s">
        <v>4</v>
      </c>
      <c r="C9" s="6"/>
      <c r="D9" s="7"/>
      <c r="E9" s="7"/>
      <c r="F9" s="5" t="s">
        <v>40</v>
      </c>
    </row>
    <row r="10" spans="2:18" x14ac:dyDescent="0.25">
      <c r="B10" s="6" t="s">
        <v>6</v>
      </c>
      <c r="C10" s="10"/>
      <c r="D10" s="11"/>
      <c r="E10" s="7"/>
      <c r="F10" s="5">
        <v>271</v>
      </c>
    </row>
    <row r="11" spans="2:18" x14ac:dyDescent="0.25">
      <c r="B11" s="6" t="s">
        <v>7</v>
      </c>
      <c r="C11" s="6"/>
      <c r="D11" s="7"/>
      <c r="E11" s="7"/>
      <c r="F11" s="9" t="s">
        <v>190</v>
      </c>
    </row>
    <row r="12" spans="2:18" x14ac:dyDescent="0.25">
      <c r="B12" s="6" t="s">
        <v>9</v>
      </c>
      <c r="C12" s="6"/>
      <c r="D12" s="7"/>
      <c r="E12" s="7"/>
      <c r="F12" s="5">
        <v>271</v>
      </c>
    </row>
    <row r="13" spans="2:18" x14ac:dyDescent="0.25">
      <c r="B13" s="6" t="s">
        <v>10</v>
      </c>
      <c r="C13" s="10"/>
      <c r="D13" s="11"/>
      <c r="E13" s="11"/>
      <c r="F13" s="5" t="s">
        <v>11</v>
      </c>
    </row>
    <row r="14" spans="2:18" ht="15.75" thickBot="1" x14ac:dyDescent="0.3"/>
    <row r="15" spans="2:18" ht="15" customHeight="1" x14ac:dyDescent="0.25">
      <c r="B15" s="1580" t="s">
        <v>407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66"/>
    </row>
    <row r="16" spans="2:18" x14ac:dyDescent="0.25">
      <c r="B16" s="1581"/>
      <c r="C16" s="1667"/>
      <c r="D16" s="1667"/>
      <c r="E16" s="1667"/>
      <c r="F16" s="1667"/>
      <c r="G16" s="1667"/>
      <c r="H16" s="1667"/>
      <c r="I16" s="1667"/>
      <c r="J16" s="1667"/>
      <c r="K16" s="1667"/>
      <c r="L16" s="1667"/>
      <c r="M16" s="1667"/>
      <c r="N16" s="1667"/>
      <c r="O16" s="1667"/>
      <c r="P16" s="1667"/>
      <c r="Q16" s="1667"/>
      <c r="R16" s="1668"/>
    </row>
    <row r="17" spans="2:18" ht="15.75" thickBot="1" x14ac:dyDescent="0.3">
      <c r="B17" s="1669"/>
      <c r="C17" s="1670"/>
      <c r="D17" s="1670"/>
      <c r="E17" s="1670"/>
      <c r="F17" s="1670"/>
      <c r="G17" s="1670"/>
      <c r="H17" s="1670"/>
      <c r="I17" s="1670"/>
      <c r="J17" s="1670"/>
      <c r="K17" s="1670"/>
      <c r="L17" s="1670"/>
      <c r="M17" s="1670"/>
      <c r="N17" s="1670"/>
      <c r="O17" s="1670"/>
      <c r="P17" s="1670"/>
      <c r="Q17" s="1670"/>
      <c r="R17" s="1671"/>
    </row>
    <row r="18" spans="2:18" s="12" customFormat="1" x14ac:dyDescent="0.25">
      <c r="B18" s="225"/>
      <c r="C18" s="225"/>
      <c r="D18" s="225"/>
      <c r="E18" s="800">
        <v>8.3333333333333332E-3</v>
      </c>
      <c r="F18" s="800">
        <v>1.2499999999999999E-2</v>
      </c>
      <c r="G18" s="800">
        <v>4.8611111111111112E-3</v>
      </c>
      <c r="H18" s="800">
        <v>8.3333333333333332E-3</v>
      </c>
      <c r="I18" s="799">
        <v>6.9444444444444475E-3</v>
      </c>
      <c r="J18" s="799">
        <v>4.8611111111111216E-3</v>
      </c>
      <c r="K18" s="799">
        <v>1.0416666666666657E-2</v>
      </c>
      <c r="L18" s="800">
        <v>4.1666666666666666E-3</v>
      </c>
      <c r="M18" s="800">
        <v>1.2499999999999999E-2</v>
      </c>
      <c r="N18" s="800">
        <v>8.3333333333333332E-3</v>
      </c>
      <c r="O18" s="128">
        <f>SUM(E18:N18)</f>
        <v>8.1250000000000003E-2</v>
      </c>
    </row>
    <row r="19" spans="2:18" s="12" customFormat="1" ht="15.75" thickBot="1" x14ac:dyDescent="0.3">
      <c r="B19" s="225"/>
      <c r="C19" s="225"/>
      <c r="D19" s="225"/>
      <c r="E19" s="800">
        <v>8.3333333333333332E-3</v>
      </c>
      <c r="F19" s="800">
        <v>1.2499999999999999E-2</v>
      </c>
      <c r="G19" s="800">
        <v>4.8611111111111112E-3</v>
      </c>
      <c r="H19" s="800">
        <v>8.3333333333333332E-3</v>
      </c>
      <c r="I19" s="799">
        <v>6.9444444444444475E-3</v>
      </c>
      <c r="J19" s="799">
        <v>4.8611111111111216E-3</v>
      </c>
      <c r="K19" s="799">
        <v>1.0416666666666657E-2</v>
      </c>
      <c r="L19" s="800">
        <v>4.1666666666666666E-3</v>
      </c>
      <c r="M19" s="800">
        <v>1.2499999999999999E-2</v>
      </c>
      <c r="N19" s="800">
        <v>8.3333333333333332E-3</v>
      </c>
      <c r="O19" s="128">
        <f>SUM(E19:N19)</f>
        <v>8.1250000000000003E-2</v>
      </c>
    </row>
    <row r="20" spans="2:18" s="1" customFormat="1" ht="15" customHeight="1" thickBot="1" x14ac:dyDescent="0.3">
      <c r="B20" s="1574" t="s">
        <v>12</v>
      </c>
      <c r="C20" s="1575"/>
      <c r="D20" s="1587"/>
      <c r="E20" s="1574" t="s">
        <v>13</v>
      </c>
      <c r="F20" s="1575"/>
      <c r="G20" s="1575"/>
      <c r="H20" s="1575"/>
      <c r="I20" s="1575"/>
      <c r="J20" s="1575"/>
      <c r="K20" s="1575"/>
      <c r="L20" s="1575"/>
      <c r="M20" s="1576"/>
      <c r="N20" s="455" t="s">
        <v>181</v>
      </c>
      <c r="O20" s="1513" t="s">
        <v>24</v>
      </c>
      <c r="P20" s="1513" t="s">
        <v>25</v>
      </c>
      <c r="Q20" s="1513" t="s">
        <v>26</v>
      </c>
      <c r="R20" s="1513" t="s">
        <v>49</v>
      </c>
    </row>
    <row r="21" spans="2:18" s="1" customFormat="1" ht="70.5" customHeight="1" thickBot="1" x14ac:dyDescent="0.3">
      <c r="B21" s="1585" t="s">
        <v>56</v>
      </c>
      <c r="C21" s="1586"/>
      <c r="D21" s="266" t="s">
        <v>59</v>
      </c>
      <c r="E21" s="456" t="s">
        <v>182</v>
      </c>
      <c r="F21" s="335" t="s">
        <v>188</v>
      </c>
      <c r="G21" s="335" t="s">
        <v>187</v>
      </c>
      <c r="H21" s="335" t="s">
        <v>186</v>
      </c>
      <c r="I21" s="335" t="s">
        <v>185</v>
      </c>
      <c r="J21" s="335" t="s">
        <v>184</v>
      </c>
      <c r="K21" s="335" t="s">
        <v>183</v>
      </c>
      <c r="L21" s="335" t="s">
        <v>191</v>
      </c>
      <c r="M21" s="456" t="s">
        <v>182</v>
      </c>
      <c r="N21" s="510" t="s">
        <v>60</v>
      </c>
      <c r="O21" s="1514"/>
      <c r="P21" s="1514"/>
      <c r="Q21" s="1514"/>
      <c r="R21" s="1514"/>
    </row>
    <row r="22" spans="2:18" s="1" customFormat="1" ht="23.25" customHeight="1" thickBot="1" x14ac:dyDescent="0.3">
      <c r="B22" s="1508" t="s">
        <v>28</v>
      </c>
      <c r="C22" s="1509"/>
      <c r="D22" s="434">
        <v>0</v>
      </c>
      <c r="E22" s="434">
        <v>2.4</v>
      </c>
      <c r="F22" s="434">
        <v>0</v>
      </c>
      <c r="G22" s="434">
        <v>0</v>
      </c>
      <c r="H22" s="434">
        <v>0</v>
      </c>
      <c r="I22" s="434">
        <v>0</v>
      </c>
      <c r="J22" s="434">
        <v>0</v>
      </c>
      <c r="K22" s="434">
        <v>0</v>
      </c>
      <c r="L22" s="434">
        <v>0</v>
      </c>
      <c r="M22" s="434">
        <v>0</v>
      </c>
      <c r="N22" s="434">
        <v>2.4</v>
      </c>
      <c r="O22" s="1598"/>
      <c r="P22" s="1514"/>
      <c r="Q22" s="1514"/>
      <c r="R22" s="1514"/>
    </row>
    <row r="23" spans="2:18" s="1" customFormat="1" ht="23.25" customHeight="1" thickBot="1" x14ac:dyDescent="0.3">
      <c r="B23" s="1517" t="s">
        <v>29</v>
      </c>
      <c r="C23" s="1596"/>
      <c r="D23" s="206">
        <f>+D22</f>
        <v>0</v>
      </c>
      <c r="E23" s="206">
        <f t="shared" ref="E23:N23" si="0">+E22</f>
        <v>2.4</v>
      </c>
      <c r="F23" s="206">
        <f t="shared" si="0"/>
        <v>0</v>
      </c>
      <c r="G23" s="206">
        <f t="shared" si="0"/>
        <v>0</v>
      </c>
      <c r="H23" s="206">
        <f t="shared" si="0"/>
        <v>0</v>
      </c>
      <c r="I23" s="206">
        <f t="shared" si="0"/>
        <v>0</v>
      </c>
      <c r="J23" s="206">
        <f t="shared" si="0"/>
        <v>0</v>
      </c>
      <c r="K23" s="206">
        <f t="shared" si="0"/>
        <v>0</v>
      </c>
      <c r="L23" s="206">
        <f t="shared" si="0"/>
        <v>0</v>
      </c>
      <c r="M23" s="206">
        <f t="shared" si="0"/>
        <v>0</v>
      </c>
      <c r="N23" s="206">
        <f t="shared" si="0"/>
        <v>2.4</v>
      </c>
      <c r="O23" s="308">
        <v>73.58</v>
      </c>
      <c r="P23" s="1598"/>
      <c r="Q23" s="1598"/>
      <c r="R23" s="1598"/>
    </row>
    <row r="24" spans="2:18" ht="15.75" thickBot="1" x14ac:dyDescent="0.3">
      <c r="B24" s="1606" t="s">
        <v>48</v>
      </c>
      <c r="C24" s="1619"/>
      <c r="D24" s="1619"/>
      <c r="E24" s="1619"/>
      <c r="F24" s="1619"/>
      <c r="G24" s="1619"/>
      <c r="H24" s="1619"/>
      <c r="I24" s="1619"/>
      <c r="J24" s="1619"/>
      <c r="K24" s="1619"/>
      <c r="L24" s="1619"/>
      <c r="M24" s="1619"/>
      <c r="N24" s="1619"/>
      <c r="O24" s="1607"/>
      <c r="P24" s="1607"/>
      <c r="Q24" s="1607"/>
      <c r="R24" s="1609"/>
    </row>
    <row r="25" spans="2:18" x14ac:dyDescent="0.25">
      <c r="B25" s="1641" t="s">
        <v>30</v>
      </c>
      <c r="C25" s="240">
        <v>1</v>
      </c>
      <c r="D25" s="608">
        <v>0.25</v>
      </c>
      <c r="E25" s="222">
        <v>0.26388888888888895</v>
      </c>
      <c r="F25" s="222">
        <v>0.28125</v>
      </c>
      <c r="G25" s="222">
        <v>0.29166666666666663</v>
      </c>
      <c r="H25" s="222">
        <v>0.30208333333333337</v>
      </c>
      <c r="I25" s="222">
        <v>0.31458333333333333</v>
      </c>
      <c r="J25" s="222">
        <v>0.31944444444444453</v>
      </c>
      <c r="K25" s="222">
        <v>0.33333333333333337</v>
      </c>
      <c r="L25" s="222">
        <v>0.33750000000000002</v>
      </c>
      <c r="M25" s="222">
        <v>0.35347222222222219</v>
      </c>
      <c r="N25" s="98">
        <v>0.36111111111111105</v>
      </c>
      <c r="O25" s="167">
        <f>+O23</f>
        <v>73.58</v>
      </c>
      <c r="P25" s="168">
        <f>+N25-D25</f>
        <v>0.11111111111111105</v>
      </c>
      <c r="Q25" s="169">
        <f>60*$I$35/(P25*60*24)</f>
        <v>27.592500000000022</v>
      </c>
      <c r="R25" s="79"/>
    </row>
    <row r="26" spans="2:18" x14ac:dyDescent="0.25">
      <c r="B26" s="1642"/>
      <c r="C26" s="235">
        <v>2</v>
      </c>
      <c r="D26" s="609">
        <v>0.41666666666666663</v>
      </c>
      <c r="E26" s="130">
        <v>0.43055555555555558</v>
      </c>
      <c r="F26" s="130">
        <v>0.44791666666666663</v>
      </c>
      <c r="G26" s="130">
        <v>0.45833333333333326</v>
      </c>
      <c r="H26" s="130">
        <v>0.46875</v>
      </c>
      <c r="I26" s="130">
        <v>0.48124999999999996</v>
      </c>
      <c r="J26" s="130">
        <v>0.48611111111111116</v>
      </c>
      <c r="K26" s="130">
        <v>0.5</v>
      </c>
      <c r="L26" s="130">
        <v>0.50416666666666665</v>
      </c>
      <c r="M26" s="130">
        <v>0.52013888888888882</v>
      </c>
      <c r="N26" s="92">
        <v>0.52777777777777768</v>
      </c>
      <c r="O26" s="170">
        <f>+O23</f>
        <v>73.58</v>
      </c>
      <c r="P26" s="171">
        <f t="shared" ref="P26:P29" si="1">+N26-D26</f>
        <v>0.11111111111111105</v>
      </c>
      <c r="Q26" s="172">
        <f>60*$I$35/(P26*60*24)</f>
        <v>27.592500000000022</v>
      </c>
      <c r="R26" s="38">
        <f>+D26-D25</f>
        <v>0.16666666666666663</v>
      </c>
    </row>
    <row r="27" spans="2:18" x14ac:dyDescent="0.25">
      <c r="B27" s="1642"/>
      <c r="C27" s="235">
        <v>3</v>
      </c>
      <c r="D27" s="609">
        <v>0.58333333333333326</v>
      </c>
      <c r="E27" s="130">
        <v>0.59722222222222221</v>
      </c>
      <c r="F27" s="130">
        <v>0.61458333333333326</v>
      </c>
      <c r="G27" s="130">
        <v>0.62499999999999989</v>
      </c>
      <c r="H27" s="130">
        <v>0.63541666666666663</v>
      </c>
      <c r="I27" s="130">
        <v>0.64791666666666659</v>
      </c>
      <c r="J27" s="130">
        <v>0.65277777777777779</v>
      </c>
      <c r="K27" s="130">
        <v>0.66666666666666663</v>
      </c>
      <c r="L27" s="130">
        <v>0.67083333333333328</v>
      </c>
      <c r="M27" s="130">
        <v>0.68680555555555545</v>
      </c>
      <c r="N27" s="92">
        <v>0.69444444444444431</v>
      </c>
      <c r="O27" s="170">
        <f>+O26</f>
        <v>73.58</v>
      </c>
      <c r="P27" s="171">
        <f t="shared" si="1"/>
        <v>0.11111111111111105</v>
      </c>
      <c r="Q27" s="172">
        <f>60*$I$35/(P27*60*24)</f>
        <v>27.592500000000022</v>
      </c>
      <c r="R27" s="38">
        <f t="shared" ref="R27:R29" si="2">+D27-D26</f>
        <v>0.16666666666666663</v>
      </c>
    </row>
    <row r="28" spans="2:18" ht="15.75" thickBot="1" x14ac:dyDescent="0.3">
      <c r="B28" s="1642"/>
      <c r="C28" s="238">
        <v>4</v>
      </c>
      <c r="D28" s="610">
        <v>0.74999999999999989</v>
      </c>
      <c r="E28" s="136">
        <v>0.76388888888888884</v>
      </c>
      <c r="F28" s="136">
        <v>0.78124999999999989</v>
      </c>
      <c r="G28" s="136">
        <v>0.79166666666666652</v>
      </c>
      <c r="H28" s="136">
        <v>0.80208333333333326</v>
      </c>
      <c r="I28" s="136">
        <v>0.81458333333333321</v>
      </c>
      <c r="J28" s="136">
        <v>0.81944444444444442</v>
      </c>
      <c r="K28" s="136">
        <v>0.83333333333333326</v>
      </c>
      <c r="L28" s="136">
        <v>0.83749999999999991</v>
      </c>
      <c r="M28" s="136">
        <v>0.85347222222222208</v>
      </c>
      <c r="N28" s="97">
        <v>0.86111111111111094</v>
      </c>
      <c r="O28" s="175">
        <f>+O27</f>
        <v>73.58</v>
      </c>
      <c r="P28" s="176">
        <f t="shared" si="1"/>
        <v>0.11111111111111105</v>
      </c>
      <c r="Q28" s="177">
        <f>60*$I$35/(P28*60*24)</f>
        <v>27.592500000000022</v>
      </c>
      <c r="R28" s="42">
        <f t="shared" si="2"/>
        <v>0.16666666666666663</v>
      </c>
    </row>
    <row r="29" spans="2:18" ht="15.75" thickBot="1" x14ac:dyDescent="0.3">
      <c r="B29" s="1688"/>
      <c r="C29" s="296">
        <v>5</v>
      </c>
      <c r="D29" s="1480">
        <v>0.91666666666666652</v>
      </c>
      <c r="E29" s="138">
        <v>0.93055555555555547</v>
      </c>
      <c r="F29" s="138">
        <v>0.94791666666666652</v>
      </c>
      <c r="G29" s="138">
        <v>0.95833333333333315</v>
      </c>
      <c r="H29" s="138">
        <v>0.96874999999999989</v>
      </c>
      <c r="I29" s="138">
        <v>0.98124999999999984</v>
      </c>
      <c r="J29" s="138">
        <v>0.98611111111111105</v>
      </c>
      <c r="K29" s="138">
        <v>0.99999999999999989</v>
      </c>
      <c r="L29" s="138">
        <v>1.0041666666666664</v>
      </c>
      <c r="M29" s="138">
        <v>1.0201388888888885</v>
      </c>
      <c r="N29" s="732">
        <v>1.0277777777777772</v>
      </c>
      <c r="O29" s="394">
        <f>+O28</f>
        <v>73.58</v>
      </c>
      <c r="P29" s="453">
        <f t="shared" si="1"/>
        <v>0.11111111111111072</v>
      </c>
      <c r="Q29" s="357">
        <f>60*$I$35/(P29*60*24)</f>
        <v>27.592500000000101</v>
      </c>
      <c r="R29" s="300">
        <f t="shared" si="2"/>
        <v>0.16666666666666663</v>
      </c>
    </row>
    <row r="32" spans="2:18" x14ac:dyDescent="0.25">
      <c r="C32" s="21" t="s">
        <v>31</v>
      </c>
      <c r="D32" s="21"/>
      <c r="E32" s="22"/>
      <c r="F32" s="22"/>
      <c r="G32" s="23"/>
      <c r="H32" s="23"/>
      <c r="I32" s="24">
        <v>4</v>
      </c>
      <c r="J32" s="22"/>
    </row>
    <row r="33" spans="3:11" x14ac:dyDescent="0.25">
      <c r="C33" s="21" t="s">
        <v>32</v>
      </c>
      <c r="D33" s="21"/>
      <c r="E33" s="22"/>
      <c r="F33" s="22"/>
      <c r="G33" s="23"/>
      <c r="H33" s="23"/>
      <c r="I33" s="24">
        <v>1</v>
      </c>
      <c r="J33" s="22"/>
    </row>
    <row r="34" spans="3:11" x14ac:dyDescent="0.25">
      <c r="C34" s="21" t="s">
        <v>33</v>
      </c>
      <c r="D34" s="21"/>
      <c r="E34" s="22"/>
      <c r="F34" s="22"/>
      <c r="G34" s="23"/>
      <c r="H34" s="23"/>
      <c r="I34" s="24">
        <v>5</v>
      </c>
      <c r="J34" s="22"/>
    </row>
    <row r="35" spans="3:11" x14ac:dyDescent="0.25">
      <c r="C35" s="21" t="s">
        <v>34</v>
      </c>
      <c r="D35" s="21"/>
      <c r="E35" s="22"/>
      <c r="F35" s="22"/>
      <c r="G35" s="23"/>
      <c r="H35" s="23"/>
      <c r="I35" s="25">
        <f>+O23</f>
        <v>73.58</v>
      </c>
      <c r="K35" s="22" t="s">
        <v>35</v>
      </c>
    </row>
    <row r="36" spans="3:11" x14ac:dyDescent="0.25">
      <c r="C36" s="26" t="s">
        <v>36</v>
      </c>
      <c r="D36" s="26"/>
      <c r="E36" s="27"/>
      <c r="F36" s="7"/>
      <c r="G36" s="7"/>
      <c r="H36" s="7"/>
      <c r="I36" s="25">
        <v>0</v>
      </c>
      <c r="K36" s="22" t="s">
        <v>35</v>
      </c>
    </row>
  </sheetData>
  <mergeCells count="12">
    <mergeCell ref="B24:R24"/>
    <mergeCell ref="B25:B29"/>
    <mergeCell ref="B15:R17"/>
    <mergeCell ref="B20:D20"/>
    <mergeCell ref="E20:M20"/>
    <mergeCell ref="O20:O22"/>
    <mergeCell ref="P20:P23"/>
    <mergeCell ref="Q20:Q23"/>
    <mergeCell ref="R20:R23"/>
    <mergeCell ref="B21:C21"/>
    <mergeCell ref="B22:C22"/>
    <mergeCell ref="B23:C23"/>
  </mergeCells>
  <pageMargins left="0.7" right="0.7" top="0.75" bottom="0.75" header="0.3" footer="0.3"/>
  <pageSetup paperSize="9" scale="63" fitToHeight="0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B2:K25"/>
  <sheetViews>
    <sheetView topLeftCell="A4" workbookViewId="0">
      <selection activeCell="K22" sqref="K22"/>
    </sheetView>
  </sheetViews>
  <sheetFormatPr baseColWidth="10" defaultRowHeight="15" x14ac:dyDescent="0.2"/>
  <cols>
    <col min="1" max="2" width="11.42578125" style="457"/>
    <col min="3" max="8" width="7.140625" style="457" customWidth="1"/>
    <col min="9" max="16384" width="11.42578125" style="457"/>
  </cols>
  <sheetData>
    <row r="2" spans="2:11" x14ac:dyDescent="0.2">
      <c r="B2" s="5" t="s">
        <v>0</v>
      </c>
      <c r="C2" s="9"/>
      <c r="D2" s="73"/>
      <c r="E2" s="73"/>
      <c r="F2" s="5" t="s">
        <v>1</v>
      </c>
    </row>
    <row r="3" spans="2:11" x14ac:dyDescent="0.2">
      <c r="C3" s="9"/>
      <c r="D3" s="73"/>
      <c r="E3" s="73"/>
      <c r="F3" s="5"/>
    </row>
    <row r="4" spans="2:11" x14ac:dyDescent="0.2">
      <c r="B4" s="9" t="s">
        <v>2</v>
      </c>
      <c r="C4" s="9"/>
      <c r="D4" s="73"/>
      <c r="E4" s="73"/>
      <c r="F4" s="5">
        <v>200</v>
      </c>
    </row>
    <row r="5" spans="2:11" x14ac:dyDescent="0.2">
      <c r="B5" s="9"/>
      <c r="C5" s="9"/>
      <c r="D5" s="73"/>
      <c r="E5" s="73"/>
      <c r="F5" s="5"/>
    </row>
    <row r="6" spans="2:11" x14ac:dyDescent="0.2">
      <c r="B6" s="9" t="s">
        <v>3</v>
      </c>
      <c r="C6" s="9"/>
      <c r="D6" s="73"/>
      <c r="E6" s="73"/>
      <c r="F6" s="5" t="s">
        <v>403</v>
      </c>
    </row>
    <row r="7" spans="2:11" x14ac:dyDescent="0.2">
      <c r="B7" s="9" t="s">
        <v>4</v>
      </c>
      <c r="C7" s="9"/>
      <c r="D7" s="73"/>
      <c r="E7" s="73"/>
      <c r="F7" s="5" t="s">
        <v>143</v>
      </c>
    </row>
    <row r="8" spans="2:11" x14ac:dyDescent="0.2">
      <c r="B8" s="9" t="s">
        <v>6</v>
      </c>
      <c r="C8" s="458"/>
      <c r="D8" s="459"/>
      <c r="E8" s="73"/>
      <c r="F8" s="5">
        <v>272</v>
      </c>
    </row>
    <row r="9" spans="2:11" x14ac:dyDescent="0.2">
      <c r="B9" s="9" t="s">
        <v>7</v>
      </c>
      <c r="C9" s="9"/>
      <c r="D9" s="73"/>
      <c r="E9" s="73"/>
      <c r="F9" s="460" t="s">
        <v>333</v>
      </c>
      <c r="G9" s="461"/>
      <c r="H9" s="461"/>
    </row>
    <row r="10" spans="2:11" x14ac:dyDescent="0.2">
      <c r="B10" s="9" t="s">
        <v>9</v>
      </c>
      <c r="C10" s="9"/>
      <c r="D10" s="73"/>
      <c r="E10" s="73"/>
      <c r="F10" s="5">
        <v>272</v>
      </c>
    </row>
    <row r="11" spans="2:11" x14ac:dyDescent="0.2">
      <c r="B11" s="9" t="s">
        <v>10</v>
      </c>
      <c r="C11" s="458"/>
      <c r="D11" s="459"/>
      <c r="E11" s="459"/>
      <c r="F11" s="5" t="s">
        <v>11</v>
      </c>
    </row>
    <row r="12" spans="2:11" ht="15.75" thickBot="1" x14ac:dyDescent="0.25"/>
    <row r="13" spans="2:11" ht="75.75" customHeight="1" thickBot="1" x14ac:dyDescent="0.25">
      <c r="B13" s="1582" t="s">
        <v>408</v>
      </c>
      <c r="C13" s="1583"/>
      <c r="D13" s="1583"/>
      <c r="E13" s="1583"/>
      <c r="F13" s="1583"/>
      <c r="G13" s="1583"/>
      <c r="H13" s="1583"/>
      <c r="I13" s="1583"/>
      <c r="J13" s="1583"/>
      <c r="K13" s="1584"/>
    </row>
    <row r="14" spans="2:11" x14ac:dyDescent="0.2">
      <c r="B14" s="527"/>
    </row>
    <row r="15" spans="2:11" ht="15.75" thickBot="1" x14ac:dyDescent="0.25">
      <c r="B15" s="527"/>
    </row>
    <row r="16" spans="2:11" ht="72.75" thickBot="1" x14ac:dyDescent="0.25">
      <c r="B16" s="527"/>
      <c r="C16" s="950" t="s">
        <v>208</v>
      </c>
      <c r="D16" s="807" t="s">
        <v>238</v>
      </c>
      <c r="E16" s="807" t="s">
        <v>239</v>
      </c>
      <c r="F16" s="950" t="s">
        <v>228</v>
      </c>
    </row>
    <row r="17" spans="2:8" ht="16.5" thickBot="1" x14ac:dyDescent="0.3">
      <c r="B17" s="527"/>
      <c r="C17" s="462">
        <v>0.72916666666666663</v>
      </c>
      <c r="D17" s="804">
        <v>0.73888888888888893</v>
      </c>
      <c r="E17" s="804">
        <v>0.75</v>
      </c>
      <c r="F17" s="315">
        <v>0.79652777777777783</v>
      </c>
    </row>
    <row r="18" spans="2:8" x14ac:dyDescent="0.2">
      <c r="B18" s="527"/>
    </row>
    <row r="20" spans="2:8" x14ac:dyDescent="0.2">
      <c r="B20" s="21" t="s">
        <v>31</v>
      </c>
      <c r="D20" s="21"/>
      <c r="E20" s="22"/>
      <c r="F20" s="22"/>
      <c r="G20" s="22">
        <v>1</v>
      </c>
      <c r="H20" s="23"/>
    </row>
    <row r="21" spans="2:8" x14ac:dyDescent="0.2">
      <c r="B21" s="21" t="s">
        <v>32</v>
      </c>
      <c r="D21" s="21"/>
      <c r="E21" s="22"/>
      <c r="F21" s="22"/>
      <c r="G21" s="22">
        <v>0</v>
      </c>
      <c r="H21" s="23"/>
    </row>
    <row r="22" spans="2:8" x14ac:dyDescent="0.2">
      <c r="B22" s="21" t="s">
        <v>33</v>
      </c>
      <c r="D22" s="21"/>
      <c r="E22" s="22"/>
      <c r="F22" s="22"/>
      <c r="G22" s="22">
        <v>1</v>
      </c>
      <c r="H22" s="23"/>
    </row>
    <row r="23" spans="2:8" x14ac:dyDescent="0.2">
      <c r="B23" s="21" t="s">
        <v>34</v>
      </c>
      <c r="D23" s="21"/>
      <c r="E23" s="22"/>
      <c r="F23" s="22"/>
      <c r="G23" s="22">
        <v>50.34</v>
      </c>
      <c r="H23" s="1289" t="s">
        <v>411</v>
      </c>
    </row>
    <row r="24" spans="2:8" x14ac:dyDescent="0.2">
      <c r="B24" s="26" t="s">
        <v>36</v>
      </c>
      <c r="D24" s="26"/>
      <c r="E24" s="27"/>
      <c r="F24" s="7"/>
      <c r="G24" s="7">
        <v>0</v>
      </c>
      <c r="H24" s="1289" t="s">
        <v>411</v>
      </c>
    </row>
    <row r="25" spans="2:8" x14ac:dyDescent="0.2">
      <c r="H25" s="1297"/>
    </row>
  </sheetData>
  <mergeCells count="1">
    <mergeCell ref="B13:K13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4:O24"/>
  <sheetViews>
    <sheetView topLeftCell="A13" workbookViewId="0">
      <selection activeCell="H17" sqref="H17"/>
    </sheetView>
  </sheetViews>
  <sheetFormatPr baseColWidth="10" defaultRowHeight="15" x14ac:dyDescent="0.2"/>
  <cols>
    <col min="1" max="2" width="11.42578125" style="457"/>
    <col min="3" max="9" width="7.140625" style="457" customWidth="1"/>
    <col min="10" max="15" width="6.5703125" style="457" customWidth="1"/>
    <col min="16" max="16384" width="11.42578125" style="457"/>
  </cols>
  <sheetData>
    <row r="4" spans="2:15" x14ac:dyDescent="0.2">
      <c r="B4" s="5" t="s">
        <v>0</v>
      </c>
      <c r="C4" s="9"/>
      <c r="D4" s="73"/>
      <c r="E4" s="73"/>
      <c r="F4" s="5" t="s">
        <v>1</v>
      </c>
    </row>
    <row r="5" spans="2:15" x14ac:dyDescent="0.2">
      <c r="C5" s="9"/>
      <c r="D5" s="73"/>
      <c r="E5" s="73"/>
      <c r="F5" s="5"/>
    </row>
    <row r="6" spans="2:15" x14ac:dyDescent="0.2">
      <c r="B6" s="9" t="s">
        <v>2</v>
      </c>
      <c r="C6" s="9"/>
      <c r="D6" s="73"/>
      <c r="E6" s="73"/>
      <c r="F6" s="5">
        <v>200</v>
      </c>
    </row>
    <row r="7" spans="2:15" x14ac:dyDescent="0.2">
      <c r="B7" s="9"/>
      <c r="C7" s="9"/>
      <c r="D7" s="73"/>
      <c r="E7" s="73"/>
      <c r="F7" s="5"/>
    </row>
    <row r="8" spans="2:15" x14ac:dyDescent="0.2">
      <c r="B8" s="9" t="s">
        <v>3</v>
      </c>
      <c r="C8" s="9"/>
      <c r="D8" s="73"/>
      <c r="E8" s="73"/>
      <c r="F8" s="5" t="s">
        <v>403</v>
      </c>
    </row>
    <row r="9" spans="2:15" x14ac:dyDescent="0.2">
      <c r="B9" s="9" t="s">
        <v>4</v>
      </c>
      <c r="C9" s="9"/>
      <c r="D9" s="73"/>
      <c r="E9" s="73"/>
      <c r="F9" s="5" t="s">
        <v>143</v>
      </c>
    </row>
    <row r="10" spans="2:15" x14ac:dyDescent="0.2">
      <c r="B10" s="9" t="s">
        <v>6</v>
      </c>
      <c r="C10" s="458"/>
      <c r="D10" s="459"/>
      <c r="E10" s="73"/>
      <c r="F10" s="5">
        <v>273</v>
      </c>
    </row>
    <row r="11" spans="2:15" x14ac:dyDescent="0.2">
      <c r="B11" s="9" t="s">
        <v>7</v>
      </c>
      <c r="C11" s="9"/>
      <c r="D11" s="73"/>
      <c r="E11" s="73"/>
      <c r="F11" s="460" t="s">
        <v>335</v>
      </c>
      <c r="G11" s="461"/>
      <c r="H11" s="461"/>
    </row>
    <row r="12" spans="2:15" x14ac:dyDescent="0.2">
      <c r="B12" s="9" t="s">
        <v>9</v>
      </c>
      <c r="C12" s="9"/>
      <c r="D12" s="73"/>
      <c r="E12" s="73"/>
      <c r="F12" s="5">
        <v>273</v>
      </c>
    </row>
    <row r="13" spans="2:15" x14ac:dyDescent="0.2">
      <c r="B13" s="9" t="s">
        <v>10</v>
      </c>
      <c r="C13" s="458"/>
      <c r="D13" s="459"/>
      <c r="E13" s="459"/>
      <c r="F13" s="5" t="s">
        <v>11</v>
      </c>
    </row>
    <row r="14" spans="2:15" ht="15.75" thickBot="1" x14ac:dyDescent="0.25"/>
    <row r="15" spans="2:15" ht="111.75" customHeight="1" thickBot="1" x14ac:dyDescent="0.25">
      <c r="B15" s="1582" t="s">
        <v>334</v>
      </c>
      <c r="C15" s="1583"/>
      <c r="D15" s="1583"/>
      <c r="E15" s="1583"/>
      <c r="F15" s="1583"/>
      <c r="G15" s="1583"/>
      <c r="H15" s="1583"/>
      <c r="I15" s="1583"/>
      <c r="J15" s="1583"/>
      <c r="K15" s="1583"/>
      <c r="L15" s="1583"/>
      <c r="M15" s="1583"/>
      <c r="N15" s="1583"/>
      <c r="O15" s="1584"/>
    </row>
    <row r="16" spans="2:15" ht="15.75" thickBot="1" x14ac:dyDescent="0.25">
      <c r="B16" s="527"/>
    </row>
    <row r="17" spans="2:12" ht="88.5" thickBot="1" x14ac:dyDescent="0.25">
      <c r="C17" s="266" t="s">
        <v>208</v>
      </c>
      <c r="D17" s="476" t="s">
        <v>224</v>
      </c>
      <c r="E17" s="476" t="s">
        <v>218</v>
      </c>
      <c r="F17" s="476" t="s">
        <v>225</v>
      </c>
      <c r="G17" s="476" t="s">
        <v>226</v>
      </c>
      <c r="H17" s="476" t="s">
        <v>227</v>
      </c>
      <c r="I17" s="476" t="s">
        <v>94</v>
      </c>
      <c r="J17" s="476" t="s">
        <v>96</v>
      </c>
      <c r="K17" s="476" t="s">
        <v>17</v>
      </c>
      <c r="L17" s="266" t="s">
        <v>228</v>
      </c>
    </row>
    <row r="18" spans="2:12" ht="15.75" thickBot="1" x14ac:dyDescent="0.25">
      <c r="C18" s="1235">
        <v>0.50347222222222221</v>
      </c>
      <c r="D18" s="1236">
        <v>0.5131944444444444</v>
      </c>
      <c r="E18" s="1236">
        <v>0.52430555555555558</v>
      </c>
      <c r="F18" s="1236">
        <v>0.53680555555555554</v>
      </c>
      <c r="G18" s="1236">
        <v>0.54166666666666663</v>
      </c>
      <c r="H18" s="1236">
        <v>0.55277777777777781</v>
      </c>
      <c r="I18" s="1236">
        <v>0.55972222222222223</v>
      </c>
      <c r="J18" s="1236">
        <v>0.56111111111111112</v>
      </c>
      <c r="K18" s="1236">
        <v>0.5625</v>
      </c>
      <c r="L18" s="1237">
        <v>0.56944444444444442</v>
      </c>
    </row>
    <row r="20" spans="2:12" x14ac:dyDescent="0.2">
      <c r="B20" s="21" t="s">
        <v>31</v>
      </c>
      <c r="C20" s="21"/>
      <c r="D20" s="22"/>
      <c r="E20" s="22"/>
      <c r="F20" s="23"/>
      <c r="G20" s="23"/>
      <c r="H20" s="24">
        <v>1</v>
      </c>
    </row>
    <row r="21" spans="2:12" x14ac:dyDescent="0.2">
      <c r="B21" s="21" t="s">
        <v>32</v>
      </c>
      <c r="C21" s="21"/>
      <c r="D21" s="22"/>
      <c r="E21" s="22"/>
      <c r="F21" s="23"/>
      <c r="G21" s="23"/>
      <c r="H21" s="24">
        <v>0</v>
      </c>
    </row>
    <row r="22" spans="2:12" x14ac:dyDescent="0.2">
      <c r="B22" s="21" t="s">
        <v>33</v>
      </c>
      <c r="C22" s="21"/>
      <c r="D22" s="22"/>
      <c r="E22" s="22"/>
      <c r="F22" s="23"/>
      <c r="G22" s="23"/>
      <c r="H22" s="24">
        <v>1</v>
      </c>
    </row>
    <row r="23" spans="2:12" x14ac:dyDescent="0.2">
      <c r="B23" s="21" t="s">
        <v>34</v>
      </c>
      <c r="C23" s="21"/>
      <c r="D23" s="22"/>
      <c r="E23" s="22"/>
      <c r="F23" s="23"/>
      <c r="G23" s="23"/>
      <c r="H23" s="25">
        <v>49.83</v>
      </c>
      <c r="I23" s="1293" t="s">
        <v>411</v>
      </c>
    </row>
    <row r="24" spans="2:12" x14ac:dyDescent="0.2">
      <c r="B24" s="26" t="s">
        <v>36</v>
      </c>
      <c r="C24" s="26"/>
      <c r="D24" s="27"/>
      <c r="E24" s="7"/>
      <c r="F24" s="7"/>
      <c r="G24" s="7"/>
      <c r="H24" s="25">
        <v>0</v>
      </c>
      <c r="I24" s="1293" t="s">
        <v>411</v>
      </c>
    </row>
  </sheetData>
  <mergeCells count="1">
    <mergeCell ref="B15:O15"/>
  </mergeCells>
  <pageMargins left="0.7" right="0.7" top="0.75" bottom="0.75" header="0.3" footer="0.3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B4:J26"/>
  <sheetViews>
    <sheetView topLeftCell="A4" workbookViewId="0">
      <selection activeCell="K23" sqref="K23"/>
    </sheetView>
  </sheetViews>
  <sheetFormatPr baseColWidth="10" defaultRowHeight="15" x14ac:dyDescent="0.2"/>
  <cols>
    <col min="1" max="2" width="11.42578125" style="457"/>
    <col min="3" max="8" width="7.140625" style="457" customWidth="1"/>
    <col min="9" max="9" width="9.140625" style="457" customWidth="1"/>
    <col min="10" max="12" width="6.5703125" style="457" customWidth="1"/>
    <col min="13" max="16384" width="11.42578125" style="457"/>
  </cols>
  <sheetData>
    <row r="4" spans="2:10" x14ac:dyDescent="0.2">
      <c r="B4" s="5" t="s">
        <v>0</v>
      </c>
      <c r="C4" s="9"/>
      <c r="D4" s="73"/>
      <c r="E4" s="73"/>
      <c r="F4" s="5" t="s">
        <v>1</v>
      </c>
    </row>
    <row r="5" spans="2:10" x14ac:dyDescent="0.2">
      <c r="C5" s="9"/>
      <c r="D5" s="73"/>
      <c r="E5" s="73"/>
      <c r="F5" s="5"/>
    </row>
    <row r="6" spans="2:10" x14ac:dyDescent="0.2">
      <c r="B6" s="9" t="s">
        <v>2</v>
      </c>
      <c r="C6" s="9"/>
      <c r="D6" s="73"/>
      <c r="E6" s="73"/>
      <c r="F6" s="5">
        <v>200</v>
      </c>
    </row>
    <row r="7" spans="2:10" x14ac:dyDescent="0.2">
      <c r="B7" s="9"/>
      <c r="C7" s="9"/>
      <c r="D7" s="73"/>
      <c r="E7" s="73"/>
      <c r="F7" s="5"/>
    </row>
    <row r="8" spans="2:10" x14ac:dyDescent="0.2">
      <c r="B8" s="9" t="s">
        <v>3</v>
      </c>
      <c r="C8" s="9"/>
      <c r="D8" s="73"/>
      <c r="E8" s="73"/>
      <c r="F8" s="5" t="s">
        <v>403</v>
      </c>
    </row>
    <row r="9" spans="2:10" x14ac:dyDescent="0.2">
      <c r="B9" s="9" t="s">
        <v>4</v>
      </c>
      <c r="C9" s="9"/>
      <c r="D9" s="73"/>
      <c r="E9" s="73"/>
      <c r="F9" s="5" t="s">
        <v>143</v>
      </c>
    </row>
    <row r="10" spans="2:10" x14ac:dyDescent="0.2">
      <c r="B10" s="9" t="s">
        <v>6</v>
      </c>
      <c r="C10" s="458"/>
      <c r="D10" s="459"/>
      <c r="E10" s="73"/>
      <c r="F10" s="5">
        <v>274</v>
      </c>
    </row>
    <row r="11" spans="2:10" x14ac:dyDescent="0.2">
      <c r="B11" s="9" t="s">
        <v>7</v>
      </c>
      <c r="C11" s="9"/>
      <c r="D11" s="73"/>
      <c r="E11" s="73"/>
      <c r="F11" s="460" t="s">
        <v>339</v>
      </c>
      <c r="G11" s="461"/>
      <c r="H11" s="461"/>
    </row>
    <row r="12" spans="2:10" x14ac:dyDescent="0.2">
      <c r="B12" s="9" t="s">
        <v>9</v>
      </c>
      <c r="C12" s="9"/>
      <c r="D12" s="73"/>
      <c r="E12" s="73"/>
      <c r="F12" s="5">
        <v>274</v>
      </c>
    </row>
    <row r="13" spans="2:10" x14ac:dyDescent="0.2">
      <c r="B13" s="9" t="s">
        <v>10</v>
      </c>
      <c r="C13" s="458"/>
      <c r="D13" s="459"/>
      <c r="E13" s="459"/>
      <c r="F13" s="5" t="s">
        <v>11</v>
      </c>
    </row>
    <row r="14" spans="2:10" ht="15.75" thickBot="1" x14ac:dyDescent="0.25"/>
    <row r="15" spans="2:10" ht="111.75" customHeight="1" thickBot="1" x14ac:dyDescent="0.25">
      <c r="B15" s="1582" t="s">
        <v>338</v>
      </c>
      <c r="C15" s="1583"/>
      <c r="D15" s="1583"/>
      <c r="E15" s="1583"/>
      <c r="F15" s="1583"/>
      <c r="G15" s="1583"/>
      <c r="H15" s="1583"/>
      <c r="I15" s="1583"/>
      <c r="J15" s="1584"/>
    </row>
    <row r="16" spans="2:10" ht="15.75" thickBot="1" x14ac:dyDescent="0.25">
      <c r="B16" s="527"/>
    </row>
    <row r="17" spans="2:9" ht="16.5" customHeight="1" thickBot="1" x14ac:dyDescent="0.25">
      <c r="B17" s="527"/>
      <c r="C17" s="1285" t="s">
        <v>12</v>
      </c>
      <c r="D17" s="1793" t="s">
        <v>342</v>
      </c>
      <c r="E17" s="1793"/>
      <c r="F17" s="1793"/>
      <c r="G17" s="1793"/>
      <c r="H17" s="1793"/>
      <c r="I17" s="1286" t="s">
        <v>14</v>
      </c>
    </row>
    <row r="18" spans="2:9" ht="76.5" thickBot="1" x14ac:dyDescent="0.25">
      <c r="B18" s="527"/>
      <c r="C18" s="510" t="s">
        <v>208</v>
      </c>
      <c r="D18" s="807" t="s">
        <v>216</v>
      </c>
      <c r="E18" s="807" t="s">
        <v>218</v>
      </c>
      <c r="F18" s="807" t="s">
        <v>336</v>
      </c>
      <c r="G18" s="807" t="s">
        <v>337</v>
      </c>
      <c r="H18" s="807" t="s">
        <v>227</v>
      </c>
      <c r="I18" s="510" t="s">
        <v>208</v>
      </c>
    </row>
    <row r="19" spans="2:9" ht="16.5" thickBot="1" x14ac:dyDescent="0.3">
      <c r="B19" s="527"/>
      <c r="C19" s="314">
        <v>0.69444444444444453</v>
      </c>
      <c r="D19" s="297">
        <v>0.71527777777777779</v>
      </c>
      <c r="E19" s="297">
        <v>0.73819444444444438</v>
      </c>
      <c r="F19" s="297">
        <v>0.75347222222222221</v>
      </c>
      <c r="G19" s="297">
        <v>0.76041666666666663</v>
      </c>
      <c r="H19" s="297">
        <v>0.76597222222222217</v>
      </c>
      <c r="I19" s="315">
        <v>0.78472222222222221</v>
      </c>
    </row>
    <row r="20" spans="2:9" x14ac:dyDescent="0.2">
      <c r="B20" s="527"/>
    </row>
    <row r="22" spans="2:9" x14ac:dyDescent="0.2">
      <c r="B22" s="21" t="s">
        <v>31</v>
      </c>
      <c r="C22" s="21"/>
      <c r="D22" s="22"/>
      <c r="E22" s="22"/>
      <c r="F22" s="23"/>
      <c r="G22" s="1289">
        <v>1</v>
      </c>
    </row>
    <row r="23" spans="2:9" x14ac:dyDescent="0.2">
      <c r="B23" s="21" t="s">
        <v>32</v>
      </c>
      <c r="C23" s="21"/>
      <c r="D23" s="22"/>
      <c r="E23" s="22"/>
      <c r="F23" s="23"/>
      <c r="G23" s="1289">
        <v>0</v>
      </c>
    </row>
    <row r="24" spans="2:9" x14ac:dyDescent="0.2">
      <c r="B24" s="21" t="s">
        <v>33</v>
      </c>
      <c r="C24" s="21"/>
      <c r="D24" s="22"/>
      <c r="E24" s="22"/>
      <c r="F24" s="23"/>
      <c r="G24" s="1289">
        <v>1</v>
      </c>
    </row>
    <row r="25" spans="2:9" x14ac:dyDescent="0.2">
      <c r="B25" s="21" t="s">
        <v>34</v>
      </c>
      <c r="C25" s="21"/>
      <c r="D25" s="22"/>
      <c r="E25" s="22"/>
      <c r="F25" s="23"/>
      <c r="G25" s="1290">
        <v>76.13</v>
      </c>
      <c r="H25" s="1296" t="s">
        <v>411</v>
      </c>
    </row>
    <row r="26" spans="2:9" x14ac:dyDescent="0.2">
      <c r="B26" s="26" t="s">
        <v>36</v>
      </c>
      <c r="C26" s="26"/>
      <c r="D26" s="27"/>
      <c r="E26" s="7"/>
      <c r="F26" s="7"/>
      <c r="G26" s="1290">
        <v>0</v>
      </c>
      <c r="H26" s="1296" t="s">
        <v>411</v>
      </c>
    </row>
  </sheetData>
  <mergeCells count="2">
    <mergeCell ref="D17:H17"/>
    <mergeCell ref="B15:J15"/>
  </mergeCells>
  <pageMargins left="0.7" right="0.7" top="0.75" bottom="0.75" header="0.3" footer="0.3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B4:M26"/>
  <sheetViews>
    <sheetView topLeftCell="A4" workbookViewId="0">
      <selection activeCell="M23" sqref="M23"/>
    </sheetView>
  </sheetViews>
  <sheetFormatPr baseColWidth="10" defaultRowHeight="15" x14ac:dyDescent="0.2"/>
  <cols>
    <col min="1" max="2" width="11.42578125" style="457"/>
    <col min="3" max="9" width="7.140625" style="457" customWidth="1"/>
    <col min="10" max="10" width="9.7109375" style="457" customWidth="1"/>
    <col min="11" max="12" width="6.5703125" style="457" customWidth="1"/>
    <col min="13" max="16384" width="11.42578125" style="457"/>
  </cols>
  <sheetData>
    <row r="4" spans="2:13" x14ac:dyDescent="0.2">
      <c r="B4" s="5" t="s">
        <v>0</v>
      </c>
      <c r="C4" s="9"/>
      <c r="D4" s="73"/>
      <c r="E4" s="73"/>
      <c r="F4" s="5" t="s">
        <v>1</v>
      </c>
    </row>
    <row r="5" spans="2:13" x14ac:dyDescent="0.2">
      <c r="C5" s="9"/>
      <c r="D5" s="73"/>
      <c r="E5" s="73"/>
      <c r="F5" s="5"/>
    </row>
    <row r="6" spans="2:13" x14ac:dyDescent="0.2">
      <c r="B6" s="9" t="s">
        <v>2</v>
      </c>
      <c r="C6" s="9"/>
      <c r="D6" s="73"/>
      <c r="E6" s="73"/>
      <c r="F6" s="5">
        <v>200</v>
      </c>
    </row>
    <row r="7" spans="2:13" x14ac:dyDescent="0.2">
      <c r="B7" s="9"/>
      <c r="C7" s="9"/>
      <c r="D7" s="73"/>
      <c r="E7" s="73"/>
      <c r="F7" s="5"/>
    </row>
    <row r="8" spans="2:13" x14ac:dyDescent="0.2">
      <c r="B8" s="9" t="s">
        <v>3</v>
      </c>
      <c r="C8" s="9"/>
      <c r="D8" s="73"/>
      <c r="E8" s="73"/>
      <c r="F8" s="5" t="s">
        <v>403</v>
      </c>
    </row>
    <row r="9" spans="2:13" x14ac:dyDescent="0.2">
      <c r="B9" s="9" t="s">
        <v>4</v>
      </c>
      <c r="C9" s="9"/>
      <c r="D9" s="73"/>
      <c r="E9" s="73"/>
      <c r="F9" s="5" t="s">
        <v>143</v>
      </c>
    </row>
    <row r="10" spans="2:13" x14ac:dyDescent="0.2">
      <c r="B10" s="9" t="s">
        <v>6</v>
      </c>
      <c r="C10" s="458"/>
      <c r="D10" s="459"/>
      <c r="E10" s="73"/>
      <c r="F10" s="5">
        <v>275</v>
      </c>
    </row>
    <row r="11" spans="2:13" x14ac:dyDescent="0.2">
      <c r="B11" s="9" t="s">
        <v>7</v>
      </c>
      <c r="C11" s="9"/>
      <c r="D11" s="73"/>
      <c r="E11" s="73"/>
      <c r="F11" s="460" t="s">
        <v>343</v>
      </c>
      <c r="G11" s="461"/>
      <c r="H11" s="461"/>
    </row>
    <row r="12" spans="2:13" x14ac:dyDescent="0.2">
      <c r="B12" s="9" t="s">
        <v>9</v>
      </c>
      <c r="C12" s="9"/>
      <c r="D12" s="73"/>
      <c r="E12" s="73"/>
      <c r="F12" s="5">
        <v>275</v>
      </c>
    </row>
    <row r="13" spans="2:13" x14ac:dyDescent="0.2">
      <c r="B13" s="9" t="s">
        <v>10</v>
      </c>
      <c r="C13" s="458"/>
      <c r="D13" s="459"/>
      <c r="E13" s="459"/>
      <c r="F13" s="5" t="s">
        <v>11</v>
      </c>
    </row>
    <row r="14" spans="2:13" ht="15.75" thickBot="1" x14ac:dyDescent="0.25"/>
    <row r="15" spans="2:13" ht="111.75" customHeight="1" thickBot="1" x14ac:dyDescent="0.25">
      <c r="B15" s="1582" t="s">
        <v>340</v>
      </c>
      <c r="C15" s="1583"/>
      <c r="D15" s="1583"/>
      <c r="E15" s="1583"/>
      <c r="F15" s="1583"/>
      <c r="G15" s="1583"/>
      <c r="H15" s="1583"/>
      <c r="I15" s="1583"/>
      <c r="J15" s="1583"/>
      <c r="K15" s="1583"/>
      <c r="L15" s="1583"/>
      <c r="M15" s="1584"/>
    </row>
    <row r="16" spans="2:13" ht="15.75" thickBot="1" x14ac:dyDescent="0.25">
      <c r="B16" s="527"/>
    </row>
    <row r="17" spans="2:10" ht="16.5" customHeight="1" thickBot="1" x14ac:dyDescent="0.25">
      <c r="B17" s="527"/>
      <c r="C17" s="1294" t="s">
        <v>12</v>
      </c>
      <c r="D17" s="1794" t="s">
        <v>342</v>
      </c>
      <c r="E17" s="1795"/>
      <c r="F17" s="1795"/>
      <c r="G17" s="1795"/>
      <c r="H17" s="1795"/>
      <c r="I17" s="1796"/>
      <c r="J17" s="1295" t="s">
        <v>14</v>
      </c>
    </row>
    <row r="18" spans="2:10" ht="89.25" thickBot="1" x14ac:dyDescent="0.25">
      <c r="B18" s="527"/>
      <c r="C18" s="266" t="s">
        <v>194</v>
      </c>
      <c r="D18" s="550" t="s">
        <v>202</v>
      </c>
      <c r="E18" s="550" t="s">
        <v>203</v>
      </c>
      <c r="F18" s="550" t="s">
        <v>204</v>
      </c>
      <c r="G18" s="550" t="s">
        <v>195</v>
      </c>
      <c r="H18" s="550" t="s">
        <v>341</v>
      </c>
      <c r="I18" s="550" t="s">
        <v>202</v>
      </c>
      <c r="J18" s="266" t="s">
        <v>196</v>
      </c>
    </row>
    <row r="19" spans="2:10" ht="16.5" thickBot="1" x14ac:dyDescent="0.3">
      <c r="B19" s="527"/>
      <c r="C19" s="808">
        <v>0.72222222222222221</v>
      </c>
      <c r="D19" s="810">
        <v>0.72916666666666663</v>
      </c>
      <c r="E19" s="810">
        <v>0.73611111111111116</v>
      </c>
      <c r="F19" s="810">
        <v>0.73958333333333337</v>
      </c>
      <c r="G19" s="810">
        <v>0.75</v>
      </c>
      <c r="H19" s="810">
        <v>0.75694444444444464</v>
      </c>
      <c r="I19" s="810">
        <v>0.76388888888888884</v>
      </c>
      <c r="J19" s="809">
        <v>0.78125</v>
      </c>
    </row>
    <row r="20" spans="2:10" x14ac:dyDescent="0.2">
      <c r="B20" s="527"/>
    </row>
    <row r="22" spans="2:10" x14ac:dyDescent="0.2">
      <c r="B22" s="21" t="s">
        <v>31</v>
      </c>
      <c r="C22" s="21"/>
      <c r="D22" s="22"/>
      <c r="E22" s="22"/>
      <c r="F22" s="23"/>
      <c r="G22" s="8">
        <v>1</v>
      </c>
    </row>
    <row r="23" spans="2:10" x14ac:dyDescent="0.2">
      <c r="B23" s="21" t="s">
        <v>32</v>
      </c>
      <c r="C23" s="21"/>
      <c r="D23" s="22"/>
      <c r="E23" s="22"/>
      <c r="F23" s="23"/>
      <c r="G23" s="8">
        <v>0</v>
      </c>
    </row>
    <row r="24" spans="2:10" x14ac:dyDescent="0.2">
      <c r="B24" s="21" t="s">
        <v>33</v>
      </c>
      <c r="C24" s="21"/>
      <c r="D24" s="22"/>
      <c r="E24" s="22"/>
      <c r="F24" s="23"/>
      <c r="G24" s="8">
        <v>1</v>
      </c>
    </row>
    <row r="25" spans="2:10" x14ac:dyDescent="0.2">
      <c r="B25" s="21" t="s">
        <v>34</v>
      </c>
      <c r="C25" s="21"/>
      <c r="D25" s="22"/>
      <c r="E25" s="22"/>
      <c r="F25" s="23"/>
      <c r="G25" s="1292">
        <v>76.13</v>
      </c>
      <c r="H25" s="1293" t="s">
        <v>411</v>
      </c>
    </row>
    <row r="26" spans="2:10" x14ac:dyDescent="0.2">
      <c r="B26" s="26" t="s">
        <v>36</v>
      </c>
      <c r="C26" s="26"/>
      <c r="D26" s="27"/>
      <c r="E26" s="7"/>
      <c r="F26" s="7"/>
      <c r="G26" s="1291">
        <v>0</v>
      </c>
      <c r="H26" s="1293" t="s">
        <v>411</v>
      </c>
    </row>
  </sheetData>
  <mergeCells count="2">
    <mergeCell ref="B15:M15"/>
    <mergeCell ref="D17:I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3:AA54"/>
  <sheetViews>
    <sheetView view="pageBreakPreview" topLeftCell="A7" zoomScale="60" zoomScaleNormal="60" workbookViewId="0">
      <selection activeCell="B14" sqref="B14:AA14"/>
    </sheetView>
  </sheetViews>
  <sheetFormatPr baseColWidth="10" defaultRowHeight="15" x14ac:dyDescent="0.25"/>
  <sheetData>
    <row r="3" spans="2:27" x14ac:dyDescent="0.25">
      <c r="B3" s="149" t="s">
        <v>0</v>
      </c>
      <c r="C3" s="150"/>
      <c r="D3" s="150"/>
      <c r="E3" s="151"/>
      <c r="F3" s="151"/>
      <c r="G3" s="149" t="s">
        <v>1</v>
      </c>
      <c r="H3" s="151"/>
      <c r="I3" s="151"/>
      <c r="J3" s="151"/>
      <c r="K3" s="151"/>
      <c r="L3" s="151"/>
    </row>
    <row r="4" spans="2:27" x14ac:dyDescent="0.25">
      <c r="B4" s="152"/>
      <c r="C4" s="150"/>
      <c r="D4" s="150"/>
      <c r="E4" s="151"/>
      <c r="F4" s="151"/>
      <c r="G4" s="153"/>
      <c r="H4" s="151"/>
      <c r="I4" s="151"/>
      <c r="J4" s="151"/>
      <c r="K4" s="151"/>
      <c r="L4" s="151"/>
    </row>
    <row r="5" spans="2:27" x14ac:dyDescent="0.25">
      <c r="B5" s="154" t="s">
        <v>2</v>
      </c>
      <c r="C5" s="150"/>
      <c r="D5" s="150"/>
      <c r="E5" s="151"/>
      <c r="F5" s="151"/>
      <c r="G5" s="153">
        <v>200</v>
      </c>
      <c r="H5" s="151"/>
      <c r="I5" s="151"/>
      <c r="J5" s="151"/>
      <c r="K5" s="151"/>
      <c r="L5" s="151"/>
    </row>
    <row r="6" spans="2:27" x14ac:dyDescent="0.25">
      <c r="B6" s="150"/>
      <c r="C6" s="150"/>
      <c r="D6" s="150"/>
      <c r="E6" s="151"/>
      <c r="F6" s="151"/>
      <c r="G6" s="153"/>
      <c r="H6" s="151"/>
      <c r="I6" s="151"/>
      <c r="J6" s="151"/>
      <c r="K6" s="151"/>
      <c r="L6" s="151"/>
    </row>
    <row r="7" spans="2:27" x14ac:dyDescent="0.25">
      <c r="B7" s="150" t="s">
        <v>3</v>
      </c>
      <c r="C7" s="150"/>
      <c r="D7" s="150"/>
      <c r="E7" s="151"/>
      <c r="F7" s="151"/>
      <c r="G7" s="149" t="s">
        <v>403</v>
      </c>
      <c r="H7" s="151"/>
      <c r="I7" s="151"/>
      <c r="J7" s="151"/>
      <c r="K7" s="151"/>
      <c r="L7" s="151"/>
    </row>
    <row r="8" spans="2:27" x14ac:dyDescent="0.25">
      <c r="B8" s="150" t="s">
        <v>4</v>
      </c>
      <c r="C8" s="150"/>
      <c r="D8" s="150"/>
      <c r="E8" s="151"/>
      <c r="F8" s="151"/>
      <c r="G8" s="153" t="s">
        <v>92</v>
      </c>
      <c r="H8" s="151"/>
      <c r="I8" s="151"/>
      <c r="J8" s="151"/>
      <c r="K8" s="151"/>
      <c r="L8" s="151"/>
    </row>
    <row r="9" spans="2:27" x14ac:dyDescent="0.25">
      <c r="B9" s="150" t="s">
        <v>6</v>
      </c>
      <c r="C9" s="155"/>
      <c r="D9" s="155"/>
      <c r="E9" s="156"/>
      <c r="F9" s="151"/>
      <c r="G9" s="153">
        <v>202</v>
      </c>
      <c r="H9" s="151"/>
      <c r="I9" s="151"/>
      <c r="J9" s="151"/>
      <c r="K9" s="151"/>
      <c r="L9" s="151"/>
    </row>
    <row r="10" spans="2:27" x14ac:dyDescent="0.25">
      <c r="B10" s="150" t="s">
        <v>7</v>
      </c>
      <c r="C10" s="150"/>
      <c r="D10" s="150"/>
      <c r="E10" s="151"/>
      <c r="F10" s="151"/>
      <c r="G10" s="154" t="s">
        <v>329</v>
      </c>
      <c r="H10" s="151"/>
      <c r="I10" s="151"/>
      <c r="J10" s="151"/>
      <c r="K10" s="151"/>
      <c r="L10" s="151"/>
    </row>
    <row r="11" spans="2:27" x14ac:dyDescent="0.25">
      <c r="B11" s="150" t="s">
        <v>9</v>
      </c>
      <c r="C11" s="150"/>
      <c r="D11" s="150"/>
      <c r="E11" s="151"/>
      <c r="F11" s="151"/>
      <c r="G11" s="153">
        <v>202</v>
      </c>
      <c r="H11" s="151"/>
      <c r="I11" s="151"/>
      <c r="J11" s="151"/>
      <c r="K11" s="151"/>
      <c r="L11" s="151"/>
    </row>
    <row r="12" spans="2:27" x14ac:dyDescent="0.25">
      <c r="B12" s="150" t="s">
        <v>10</v>
      </c>
      <c r="C12" s="155"/>
      <c r="D12" s="155"/>
      <c r="E12" s="156"/>
      <c r="F12" s="156"/>
      <c r="G12" s="149" t="s">
        <v>11</v>
      </c>
      <c r="H12" s="151"/>
      <c r="I12" s="151"/>
      <c r="J12" s="151"/>
      <c r="K12" s="151"/>
      <c r="L12" s="151"/>
    </row>
    <row r="13" spans="2:27" ht="15.75" thickBot="1" x14ac:dyDescent="0.3"/>
    <row r="14" spans="2:27" ht="165" customHeight="1" thickBot="1" x14ac:dyDescent="0.3">
      <c r="B14" s="1568" t="s">
        <v>414</v>
      </c>
      <c r="C14" s="1569"/>
      <c r="D14" s="1569"/>
      <c r="E14" s="1569"/>
      <c r="F14" s="1569"/>
      <c r="G14" s="1569"/>
      <c r="H14" s="1569"/>
      <c r="I14" s="1569"/>
      <c r="J14" s="1569"/>
      <c r="K14" s="1569"/>
      <c r="L14" s="1569"/>
      <c r="M14" s="1569"/>
      <c r="N14" s="1569"/>
      <c r="O14" s="1569"/>
      <c r="P14" s="1569"/>
      <c r="Q14" s="1569"/>
      <c r="R14" s="1569"/>
      <c r="S14" s="1569"/>
      <c r="T14" s="1569"/>
      <c r="U14" s="1569"/>
      <c r="V14" s="1569"/>
      <c r="W14" s="1569"/>
      <c r="X14" s="1569"/>
      <c r="Y14" s="1569"/>
      <c r="Z14" s="1569"/>
      <c r="AA14" s="1570"/>
    </row>
    <row r="15" spans="2:27" s="12" customFormat="1" x14ac:dyDescent="0.25">
      <c r="F15" s="13">
        <v>4.8611111111111216E-3</v>
      </c>
      <c r="G15" s="13">
        <v>4.8611111111111216E-3</v>
      </c>
      <c r="H15" s="13">
        <v>3.472222222222222E-3</v>
      </c>
      <c r="I15" s="13">
        <v>6.9444444444444441E-3</v>
      </c>
      <c r="J15" s="13">
        <v>5.5555555555555558E-3</v>
      </c>
      <c r="K15" s="13">
        <v>2.7777777777777779E-3</v>
      </c>
      <c r="L15" s="13">
        <v>6.9444444444444475E-3</v>
      </c>
      <c r="M15" s="13">
        <v>3.472222222222222E-3</v>
      </c>
      <c r="N15" s="13">
        <v>4.8611111111111112E-3</v>
      </c>
      <c r="O15" s="13">
        <v>6.9444444444444441E-3</v>
      </c>
      <c r="P15" s="13">
        <v>2.7777777777777679E-3</v>
      </c>
      <c r="Q15" s="13">
        <v>5.5555555555555558E-3</v>
      </c>
      <c r="R15" s="13">
        <v>6.9444444444444441E-3</v>
      </c>
      <c r="S15" s="13">
        <v>2.0833333333333333E-3</v>
      </c>
      <c r="T15" s="13">
        <v>3.472222222222222E-3</v>
      </c>
      <c r="U15" s="13">
        <v>4.8611111111110938E-3</v>
      </c>
      <c r="W15" s="13">
        <f>SUM(F15:U15)</f>
        <v>7.6388888888888895E-2</v>
      </c>
    </row>
    <row r="16" spans="2:27" s="12" customFormat="1" ht="15.75" thickBot="1" x14ac:dyDescent="0.3">
      <c r="B16" s="13">
        <v>2.0833333333333332E-2</v>
      </c>
      <c r="C16" s="13">
        <v>3.4722222222222224E-2</v>
      </c>
      <c r="D16" s="13"/>
      <c r="F16" s="13">
        <v>5.5555555555555636E-3</v>
      </c>
      <c r="G16" s="13">
        <v>5.5555555555555636E-3</v>
      </c>
      <c r="H16" s="13">
        <v>3.472222222222222E-3</v>
      </c>
      <c r="I16" s="13">
        <v>8.3333333333333332E-3</v>
      </c>
      <c r="J16" s="13">
        <v>5.5555555555555558E-3</v>
      </c>
      <c r="K16" s="13">
        <v>2.7777777777777679E-3</v>
      </c>
      <c r="L16" s="13">
        <v>6.9444444444444198E-3</v>
      </c>
      <c r="M16" s="13">
        <v>4.1666666666666666E-3</v>
      </c>
      <c r="N16" s="13">
        <v>6.9444444444444441E-3</v>
      </c>
      <c r="O16" s="13">
        <v>6.9444444444444441E-3</v>
      </c>
      <c r="P16" s="13">
        <v>2.7777777777777679E-3</v>
      </c>
      <c r="Q16" s="13">
        <v>5.5555555555555558E-3</v>
      </c>
      <c r="R16" s="13">
        <v>8.3333333333333332E-3</v>
      </c>
      <c r="S16" s="13">
        <v>2.7777777777777779E-3</v>
      </c>
      <c r="T16" s="13">
        <v>4.1666666666666666E-3</v>
      </c>
      <c r="U16" s="13">
        <v>5.5555555555555358E-3</v>
      </c>
      <c r="W16" s="13">
        <f>SUM(F16:U16)</f>
        <v>8.5416666666666613E-2</v>
      </c>
    </row>
    <row r="17" spans="2:26" ht="15.75" thickBot="1" x14ac:dyDescent="0.3">
      <c r="B17" s="1571" t="s">
        <v>48</v>
      </c>
      <c r="C17" s="1572"/>
      <c r="D17" s="1572"/>
      <c r="E17" s="1572"/>
      <c r="F17" s="1572"/>
      <c r="G17" s="1572"/>
      <c r="H17" s="1572"/>
      <c r="I17" s="1572"/>
      <c r="J17" s="1572"/>
      <c r="K17" s="1572"/>
      <c r="L17" s="1572"/>
      <c r="M17" s="1572"/>
      <c r="N17" s="1572"/>
      <c r="O17" s="1572"/>
      <c r="P17" s="1572"/>
      <c r="Q17" s="1572"/>
      <c r="R17" s="1572"/>
      <c r="S17" s="1572"/>
      <c r="T17" s="1572"/>
      <c r="U17" s="1572"/>
      <c r="V17" s="1572"/>
      <c r="W17" s="1572"/>
      <c r="X17" s="1572"/>
      <c r="Y17" s="1572"/>
      <c r="Z17" s="1573"/>
    </row>
    <row r="18" spans="2:26" s="1" customFormat="1" ht="26.25" customHeight="1" thickBot="1" x14ac:dyDescent="0.3">
      <c r="B18" s="1574" t="s">
        <v>12</v>
      </c>
      <c r="C18" s="1575"/>
      <c r="D18" s="1575"/>
      <c r="E18" s="1576"/>
      <c r="F18" s="1574" t="s">
        <v>13</v>
      </c>
      <c r="G18" s="1575"/>
      <c r="H18" s="1575"/>
      <c r="I18" s="1575"/>
      <c r="J18" s="1575"/>
      <c r="K18" s="1575"/>
      <c r="L18" s="1575"/>
      <c r="M18" s="1575"/>
      <c r="N18" s="1575"/>
      <c r="O18" s="1575"/>
      <c r="P18" s="1575"/>
      <c r="Q18" s="1575"/>
      <c r="R18" s="1575"/>
      <c r="S18" s="1575"/>
      <c r="T18" s="1575"/>
      <c r="U18" s="1574" t="s">
        <v>14</v>
      </c>
      <c r="V18" s="1575"/>
      <c r="W18" s="1577" t="s">
        <v>24</v>
      </c>
      <c r="X18" s="1580" t="s">
        <v>25</v>
      </c>
      <c r="Y18" s="1577" t="s">
        <v>26</v>
      </c>
      <c r="Z18" s="1577" t="s">
        <v>49</v>
      </c>
    </row>
    <row r="19" spans="2:26" s="1" customFormat="1" ht="70.5" customHeight="1" thickBot="1" x14ac:dyDescent="0.3">
      <c r="B19" s="1582" t="s">
        <v>15</v>
      </c>
      <c r="C19" s="1583"/>
      <c r="D19" s="1584"/>
      <c r="E19" s="905" t="s">
        <v>257</v>
      </c>
      <c r="F19" s="906" t="s">
        <v>17</v>
      </c>
      <c r="G19" s="906" t="s">
        <v>350</v>
      </c>
      <c r="H19" s="906" t="s">
        <v>351</v>
      </c>
      <c r="I19" s="906" t="s">
        <v>352</v>
      </c>
      <c r="J19" s="906" t="s">
        <v>353</v>
      </c>
      <c r="K19" s="906" t="s">
        <v>354</v>
      </c>
      <c r="L19" s="907" t="s">
        <v>21</v>
      </c>
      <c r="M19" s="906" t="s">
        <v>52</v>
      </c>
      <c r="N19" s="906" t="s">
        <v>355</v>
      </c>
      <c r="O19" s="906" t="s">
        <v>354</v>
      </c>
      <c r="P19" s="906" t="s">
        <v>353</v>
      </c>
      <c r="Q19" s="906" t="s">
        <v>352</v>
      </c>
      <c r="R19" s="906" t="s">
        <v>351</v>
      </c>
      <c r="S19" s="906" t="s">
        <v>350</v>
      </c>
      <c r="T19" s="906" t="s">
        <v>17</v>
      </c>
      <c r="U19" s="908" t="s">
        <v>257</v>
      </c>
      <c r="V19" s="839" t="s">
        <v>15</v>
      </c>
      <c r="W19" s="1578"/>
      <c r="X19" s="1581"/>
      <c r="Y19" s="1578"/>
      <c r="Z19" s="1578"/>
    </row>
    <row r="20" spans="2:26" s="1" customFormat="1" ht="33.75" customHeight="1" thickBot="1" x14ac:dyDescent="0.3">
      <c r="B20" s="1585" t="s">
        <v>28</v>
      </c>
      <c r="C20" s="1586"/>
      <c r="D20" s="1587"/>
      <c r="E20" s="840">
        <v>0</v>
      </c>
      <c r="F20" s="161">
        <v>2</v>
      </c>
      <c r="G20" s="162">
        <v>2.5</v>
      </c>
      <c r="H20" s="162">
        <v>2.5</v>
      </c>
      <c r="I20" s="162">
        <v>3.8</v>
      </c>
      <c r="J20" s="162">
        <v>2.2999999999999998</v>
      </c>
      <c r="K20" s="162">
        <v>2</v>
      </c>
      <c r="L20" s="162">
        <v>1</v>
      </c>
      <c r="M20" s="162">
        <v>1</v>
      </c>
      <c r="N20" s="162">
        <v>2</v>
      </c>
      <c r="O20" s="162">
        <v>2</v>
      </c>
      <c r="P20" s="162">
        <v>2.5</v>
      </c>
      <c r="Q20" s="162">
        <v>2.5</v>
      </c>
      <c r="R20" s="162">
        <v>2.1</v>
      </c>
      <c r="S20" s="162">
        <v>1.5</v>
      </c>
      <c r="T20" s="162">
        <v>3</v>
      </c>
      <c r="U20" s="162">
        <v>2</v>
      </c>
      <c r="V20" s="841">
        <v>0</v>
      </c>
      <c r="W20" s="1579"/>
      <c r="X20" s="1581"/>
      <c r="Y20" s="1578"/>
      <c r="Z20" s="1578"/>
    </row>
    <row r="21" spans="2:26" s="1" customFormat="1" ht="51.75" customHeight="1" thickBot="1" x14ac:dyDescent="0.3">
      <c r="B21" s="1582" t="s">
        <v>29</v>
      </c>
      <c r="C21" s="1583"/>
      <c r="D21" s="1584"/>
      <c r="E21" s="842">
        <f>+E20</f>
        <v>0</v>
      </c>
      <c r="F21" s="164">
        <v>2</v>
      </c>
      <c r="G21" s="164">
        <f t="shared" ref="G21:U21" si="0">+G20+F21</f>
        <v>4.5</v>
      </c>
      <c r="H21" s="164">
        <f t="shared" si="0"/>
        <v>7</v>
      </c>
      <c r="I21" s="164">
        <f t="shared" si="0"/>
        <v>10.8</v>
      </c>
      <c r="J21" s="164">
        <f t="shared" si="0"/>
        <v>13.100000000000001</v>
      </c>
      <c r="K21" s="164">
        <f t="shared" si="0"/>
        <v>15.100000000000001</v>
      </c>
      <c r="L21" s="164">
        <f t="shared" si="0"/>
        <v>16.100000000000001</v>
      </c>
      <c r="M21" s="164">
        <f t="shared" si="0"/>
        <v>17.100000000000001</v>
      </c>
      <c r="N21" s="164">
        <f t="shared" si="0"/>
        <v>19.100000000000001</v>
      </c>
      <c r="O21" s="164">
        <f t="shared" si="0"/>
        <v>21.1</v>
      </c>
      <c r="P21" s="164">
        <f t="shared" si="0"/>
        <v>23.6</v>
      </c>
      <c r="Q21" s="164">
        <f t="shared" si="0"/>
        <v>26.1</v>
      </c>
      <c r="R21" s="164">
        <f t="shared" si="0"/>
        <v>28.200000000000003</v>
      </c>
      <c r="S21" s="164">
        <f t="shared" si="0"/>
        <v>29.700000000000003</v>
      </c>
      <c r="T21" s="164">
        <f t="shared" si="0"/>
        <v>32.700000000000003</v>
      </c>
      <c r="U21" s="164">
        <f t="shared" si="0"/>
        <v>34.700000000000003</v>
      </c>
      <c r="V21" s="843">
        <v>0</v>
      </c>
      <c r="W21" s="214">
        <v>35.299999999999997</v>
      </c>
      <c r="X21" s="1581"/>
      <c r="Y21" s="1578"/>
      <c r="Z21" s="1578"/>
    </row>
    <row r="22" spans="2:26" ht="15" customHeight="1" x14ac:dyDescent="0.25">
      <c r="B22" s="1522" t="s">
        <v>30</v>
      </c>
      <c r="C22" s="17">
        <v>1</v>
      </c>
      <c r="D22" s="1184"/>
      <c r="E22" s="65">
        <v>0.20486111111111113</v>
      </c>
      <c r="F22" s="65">
        <f>+E22+$F$15</f>
        <v>0.20972222222222225</v>
      </c>
      <c r="G22" s="65">
        <f>+F22+$G$15</f>
        <v>0.21458333333333338</v>
      </c>
      <c r="H22" s="65">
        <f>+G22+$H$15</f>
        <v>0.21805555555555559</v>
      </c>
      <c r="I22" s="65">
        <f>+H22+$I$15</f>
        <v>0.22500000000000003</v>
      </c>
      <c r="J22" s="65">
        <f>+I22+$J$15</f>
        <v>0.2305555555555556</v>
      </c>
      <c r="K22" s="65">
        <f>+J22+$K$15</f>
        <v>0.23333333333333336</v>
      </c>
      <c r="L22" s="65">
        <f>+K22+$L$15</f>
        <v>0.24027777777777781</v>
      </c>
      <c r="M22" s="65">
        <f>+L22+$M$15</f>
        <v>0.24375000000000002</v>
      </c>
      <c r="N22" s="65">
        <f>+M22+$N$15</f>
        <v>0.24861111111111114</v>
      </c>
      <c r="O22" s="65">
        <f>+N22+$O$15</f>
        <v>0.25555555555555559</v>
      </c>
      <c r="P22" s="65">
        <f>+O22+$P$15</f>
        <v>0.25833333333333336</v>
      </c>
      <c r="Q22" s="65">
        <f>+P22+$Q$15</f>
        <v>0.2638888888888889</v>
      </c>
      <c r="R22" s="65">
        <f>+Q22+$R$15</f>
        <v>0.27083333333333331</v>
      </c>
      <c r="S22" s="65">
        <f>+R22+$S$15</f>
        <v>0.27291666666666664</v>
      </c>
      <c r="T22" s="65">
        <f>+S22+$T$15</f>
        <v>0.27638888888888885</v>
      </c>
      <c r="U22" s="65">
        <f>+T22+$U$15</f>
        <v>0.28124999999999994</v>
      </c>
      <c r="V22" s="718"/>
      <c r="W22" s="698">
        <f>+W21</f>
        <v>35.299999999999997</v>
      </c>
      <c r="X22" s="32">
        <f>+U22-E22</f>
        <v>7.6388888888888812E-2</v>
      </c>
      <c r="Y22" s="850">
        <f t="shared" ref="Y22:Y46" si="1">60*$J$52/(X22*60*24)</f>
        <v>19.254545454545475</v>
      </c>
      <c r="Z22" s="17"/>
    </row>
    <row r="23" spans="2:26" x14ac:dyDescent="0.25">
      <c r="B23" s="1523"/>
      <c r="C23" s="18">
        <v>2</v>
      </c>
      <c r="D23" s="1179"/>
      <c r="E23" s="65">
        <v>0.23611111111111113</v>
      </c>
      <c r="F23" s="65">
        <f>+E23+$F$16</f>
        <v>0.2416666666666667</v>
      </c>
      <c r="G23" s="65">
        <f>+F23+$G$16</f>
        <v>0.24722222222222226</v>
      </c>
      <c r="H23" s="65">
        <f>+G23+$H$16</f>
        <v>0.2506944444444445</v>
      </c>
      <c r="I23" s="65">
        <f>+H23+$I$16</f>
        <v>0.25902777777777786</v>
      </c>
      <c r="J23" s="65">
        <f>+I23+$J$16</f>
        <v>0.26458333333333339</v>
      </c>
      <c r="K23" s="65">
        <f>+J23+$K$16</f>
        <v>0.26736111111111116</v>
      </c>
      <c r="L23" s="65">
        <f>+K23+$L$16</f>
        <v>0.27430555555555558</v>
      </c>
      <c r="M23" s="65">
        <f>+L23+$M$16</f>
        <v>0.27847222222222223</v>
      </c>
      <c r="N23" s="65">
        <f>+M23+$N$16</f>
        <v>0.28541666666666665</v>
      </c>
      <c r="O23" s="65">
        <f>+N23+$O$16</f>
        <v>0.29236111111111107</v>
      </c>
      <c r="P23" s="65">
        <f>+O23+$P$16</f>
        <v>0.29513888888888884</v>
      </c>
      <c r="Q23" s="65">
        <f>+P23+$Q$16</f>
        <v>0.30069444444444438</v>
      </c>
      <c r="R23" s="65">
        <f>+Q23+$R$16</f>
        <v>0.30902777777777773</v>
      </c>
      <c r="S23" s="65">
        <f>+R23+$S$16</f>
        <v>0.3118055555555555</v>
      </c>
      <c r="T23" s="65">
        <f>+S23+$T$16</f>
        <v>0.31597222222222215</v>
      </c>
      <c r="U23" s="65">
        <f>+T23+$U$16</f>
        <v>0.32152777777777769</v>
      </c>
      <c r="V23" s="719"/>
      <c r="W23" s="699">
        <f>+W21</f>
        <v>35.299999999999997</v>
      </c>
      <c r="X23" s="36">
        <f t="shared" ref="X23:X46" si="2">+U23-E23</f>
        <v>8.5416666666666557E-2</v>
      </c>
      <c r="Y23" s="851">
        <f t="shared" si="1"/>
        <v>17.219512195121972</v>
      </c>
      <c r="Z23" s="36">
        <f>+E23-E22</f>
        <v>3.125E-2</v>
      </c>
    </row>
    <row r="24" spans="2:26" x14ac:dyDescent="0.25">
      <c r="B24" s="1523"/>
      <c r="C24" s="18">
        <v>3</v>
      </c>
      <c r="D24" s="1179"/>
      <c r="E24" s="65">
        <v>0.26736111111111116</v>
      </c>
      <c r="F24" s="65">
        <f t="shared" ref="F24:F43" si="3">+E24+$F$16</f>
        <v>0.2729166666666667</v>
      </c>
      <c r="G24" s="65">
        <f t="shared" ref="G24:G43" si="4">+F24+$G$16</f>
        <v>0.27847222222222223</v>
      </c>
      <c r="H24" s="65">
        <f t="shared" ref="H24:H43" si="5">+G24+$H$16</f>
        <v>0.28194444444444444</v>
      </c>
      <c r="I24" s="65">
        <f t="shared" ref="I24:I43" si="6">+H24+$I$16</f>
        <v>0.2902777777777778</v>
      </c>
      <c r="J24" s="65">
        <f t="shared" ref="J24:J43" si="7">+I24+$J$16</f>
        <v>0.29583333333333334</v>
      </c>
      <c r="K24" s="65">
        <f t="shared" ref="K24:K43" si="8">+J24+$K$16</f>
        <v>0.2986111111111111</v>
      </c>
      <c r="L24" s="65">
        <f t="shared" ref="L24:L43" si="9">+K24+$L$16</f>
        <v>0.30555555555555552</v>
      </c>
      <c r="M24" s="65">
        <f t="shared" ref="M24:M43" si="10">+L24+$M$16</f>
        <v>0.30972222222222218</v>
      </c>
      <c r="N24" s="65">
        <f t="shared" ref="N24:N43" si="11">+M24+$N$16</f>
        <v>0.3166666666666666</v>
      </c>
      <c r="O24" s="65">
        <f t="shared" ref="O24:O43" si="12">+N24+$O$16</f>
        <v>0.32361111111111102</v>
      </c>
      <c r="P24" s="65">
        <f t="shared" ref="P24:P43" si="13">+O24+$P$16</f>
        <v>0.32638888888888878</v>
      </c>
      <c r="Q24" s="65">
        <f t="shared" ref="Q24:Q43" si="14">+P24+$Q$16</f>
        <v>0.33194444444444432</v>
      </c>
      <c r="R24" s="65">
        <f t="shared" ref="R24:R43" si="15">+Q24+$R$16</f>
        <v>0.34027777777777768</v>
      </c>
      <c r="S24" s="65">
        <f t="shared" ref="S24:S43" si="16">+R24+$S$16</f>
        <v>0.34305555555555545</v>
      </c>
      <c r="T24" s="65">
        <f t="shared" ref="T24:T43" si="17">+S24+$T$16</f>
        <v>0.3472222222222221</v>
      </c>
      <c r="U24" s="65">
        <f t="shared" ref="U24:U43" si="18">+T24+$U$16</f>
        <v>0.35277777777777763</v>
      </c>
      <c r="V24" s="719"/>
      <c r="W24" s="699">
        <f t="shared" ref="W24:W47" si="19">+W22</f>
        <v>35.299999999999997</v>
      </c>
      <c r="X24" s="36">
        <f t="shared" si="2"/>
        <v>8.5416666666666474E-2</v>
      </c>
      <c r="Y24" s="851">
        <f t="shared" si="1"/>
        <v>17.21951219512199</v>
      </c>
      <c r="Z24" s="36">
        <f t="shared" ref="Z24:Z46" si="20">+E24-E23</f>
        <v>3.1250000000000028E-2</v>
      </c>
    </row>
    <row r="25" spans="2:26" x14ac:dyDescent="0.25">
      <c r="B25" s="1523"/>
      <c r="C25" s="18">
        <v>4</v>
      </c>
      <c r="D25" s="1179"/>
      <c r="E25" s="65">
        <v>0.29861111111111116</v>
      </c>
      <c r="F25" s="65">
        <f t="shared" si="3"/>
        <v>0.3041666666666667</v>
      </c>
      <c r="G25" s="65">
        <f t="shared" si="4"/>
        <v>0.30972222222222223</v>
      </c>
      <c r="H25" s="65">
        <f t="shared" si="5"/>
        <v>0.31319444444444444</v>
      </c>
      <c r="I25" s="65">
        <f t="shared" si="6"/>
        <v>0.3215277777777778</v>
      </c>
      <c r="J25" s="65">
        <f t="shared" si="7"/>
        <v>0.32708333333333334</v>
      </c>
      <c r="K25" s="65">
        <f t="shared" si="8"/>
        <v>0.3298611111111111</v>
      </c>
      <c r="L25" s="65">
        <f t="shared" si="9"/>
        <v>0.33680555555555552</v>
      </c>
      <c r="M25" s="65">
        <f t="shared" si="10"/>
        <v>0.34097222222222218</v>
      </c>
      <c r="N25" s="65">
        <f t="shared" si="11"/>
        <v>0.3479166666666666</v>
      </c>
      <c r="O25" s="65">
        <f t="shared" si="12"/>
        <v>0.35486111111111102</v>
      </c>
      <c r="P25" s="65">
        <f t="shared" si="13"/>
        <v>0.35763888888888878</v>
      </c>
      <c r="Q25" s="65">
        <f t="shared" si="14"/>
        <v>0.36319444444444432</v>
      </c>
      <c r="R25" s="65">
        <f t="shared" si="15"/>
        <v>0.37152777777777768</v>
      </c>
      <c r="S25" s="65">
        <f t="shared" si="16"/>
        <v>0.37430555555555545</v>
      </c>
      <c r="T25" s="65">
        <f t="shared" si="17"/>
        <v>0.3784722222222221</v>
      </c>
      <c r="U25" s="65">
        <f t="shared" si="18"/>
        <v>0.38402777777777763</v>
      </c>
      <c r="V25" s="719"/>
      <c r="W25" s="699">
        <f t="shared" si="19"/>
        <v>35.299999999999997</v>
      </c>
      <c r="X25" s="36">
        <f t="shared" si="2"/>
        <v>8.5416666666666474E-2</v>
      </c>
      <c r="Y25" s="851">
        <f t="shared" si="1"/>
        <v>17.21951219512199</v>
      </c>
      <c r="Z25" s="36">
        <f t="shared" si="20"/>
        <v>3.125E-2</v>
      </c>
    </row>
    <row r="26" spans="2:26" x14ac:dyDescent="0.25">
      <c r="B26" s="1523"/>
      <c r="C26" s="18">
        <v>5</v>
      </c>
      <c r="D26" s="1179"/>
      <c r="E26" s="65">
        <v>0.32986111111111116</v>
      </c>
      <c r="F26" s="65">
        <f t="shared" si="3"/>
        <v>0.3354166666666667</v>
      </c>
      <c r="G26" s="65">
        <f t="shared" si="4"/>
        <v>0.34097222222222223</v>
      </c>
      <c r="H26" s="65">
        <f t="shared" si="5"/>
        <v>0.34444444444444444</v>
      </c>
      <c r="I26" s="65">
        <f t="shared" si="6"/>
        <v>0.3527777777777778</v>
      </c>
      <c r="J26" s="65">
        <f t="shared" si="7"/>
        <v>0.35833333333333334</v>
      </c>
      <c r="K26" s="65">
        <f t="shared" si="8"/>
        <v>0.3611111111111111</v>
      </c>
      <c r="L26" s="65">
        <f t="shared" si="9"/>
        <v>0.36805555555555552</v>
      </c>
      <c r="M26" s="65">
        <f t="shared" si="10"/>
        <v>0.37222222222222218</v>
      </c>
      <c r="N26" s="65">
        <f t="shared" si="11"/>
        <v>0.3791666666666666</v>
      </c>
      <c r="O26" s="65">
        <f t="shared" si="12"/>
        <v>0.38611111111111102</v>
      </c>
      <c r="P26" s="65">
        <f t="shared" si="13"/>
        <v>0.38888888888888878</v>
      </c>
      <c r="Q26" s="65">
        <f t="shared" si="14"/>
        <v>0.39444444444444432</v>
      </c>
      <c r="R26" s="65">
        <f t="shared" si="15"/>
        <v>0.40277777777777768</v>
      </c>
      <c r="S26" s="65">
        <f t="shared" si="16"/>
        <v>0.40555555555555545</v>
      </c>
      <c r="T26" s="65">
        <f t="shared" si="17"/>
        <v>0.4097222222222221</v>
      </c>
      <c r="U26" s="65">
        <f t="shared" si="18"/>
        <v>0.41527777777777763</v>
      </c>
      <c r="V26" s="719"/>
      <c r="W26" s="699">
        <f t="shared" si="19"/>
        <v>35.299999999999997</v>
      </c>
      <c r="X26" s="36">
        <f t="shared" si="2"/>
        <v>8.5416666666666474E-2</v>
      </c>
      <c r="Y26" s="851">
        <f t="shared" si="1"/>
        <v>17.21951219512199</v>
      </c>
      <c r="Z26" s="36">
        <f t="shared" si="20"/>
        <v>3.125E-2</v>
      </c>
    </row>
    <row r="27" spans="2:26" x14ac:dyDescent="0.25">
      <c r="B27" s="1523"/>
      <c r="C27" s="18">
        <v>6</v>
      </c>
      <c r="D27" s="1179"/>
      <c r="E27" s="65">
        <v>0.36111111111111116</v>
      </c>
      <c r="F27" s="65">
        <f t="shared" si="3"/>
        <v>0.3666666666666667</v>
      </c>
      <c r="G27" s="65">
        <f t="shared" si="4"/>
        <v>0.37222222222222223</v>
      </c>
      <c r="H27" s="65">
        <f t="shared" si="5"/>
        <v>0.37569444444444444</v>
      </c>
      <c r="I27" s="65">
        <f t="shared" si="6"/>
        <v>0.3840277777777778</v>
      </c>
      <c r="J27" s="65">
        <f t="shared" si="7"/>
        <v>0.38958333333333334</v>
      </c>
      <c r="K27" s="65">
        <f t="shared" si="8"/>
        <v>0.3923611111111111</v>
      </c>
      <c r="L27" s="65">
        <f t="shared" si="9"/>
        <v>0.39930555555555552</v>
      </c>
      <c r="M27" s="65">
        <f t="shared" si="10"/>
        <v>0.40347222222222218</v>
      </c>
      <c r="N27" s="65">
        <f t="shared" si="11"/>
        <v>0.4104166666666666</v>
      </c>
      <c r="O27" s="65">
        <f t="shared" si="12"/>
        <v>0.41736111111111102</v>
      </c>
      <c r="P27" s="65">
        <f t="shared" si="13"/>
        <v>0.42013888888888878</v>
      </c>
      <c r="Q27" s="65">
        <f t="shared" si="14"/>
        <v>0.42569444444444432</v>
      </c>
      <c r="R27" s="65">
        <f t="shared" si="15"/>
        <v>0.43402777777777768</v>
      </c>
      <c r="S27" s="65">
        <f t="shared" si="16"/>
        <v>0.43680555555555545</v>
      </c>
      <c r="T27" s="65">
        <f t="shared" si="17"/>
        <v>0.4409722222222221</v>
      </c>
      <c r="U27" s="65">
        <f t="shared" si="18"/>
        <v>0.44652777777777763</v>
      </c>
      <c r="V27" s="719"/>
      <c r="W27" s="699">
        <f t="shared" si="19"/>
        <v>35.299999999999997</v>
      </c>
      <c r="X27" s="36">
        <f t="shared" si="2"/>
        <v>8.5416666666666474E-2</v>
      </c>
      <c r="Y27" s="851">
        <f t="shared" si="1"/>
        <v>17.21951219512199</v>
      </c>
      <c r="Z27" s="36">
        <f t="shared" si="20"/>
        <v>3.125E-2</v>
      </c>
    </row>
    <row r="28" spans="2:26" x14ac:dyDescent="0.25">
      <c r="B28" s="1523"/>
      <c r="C28" s="18">
        <v>7</v>
      </c>
      <c r="D28" s="1179"/>
      <c r="E28" s="65">
        <v>0.39236111111111116</v>
      </c>
      <c r="F28" s="65">
        <f t="shared" si="3"/>
        <v>0.3979166666666667</v>
      </c>
      <c r="G28" s="65">
        <f t="shared" si="4"/>
        <v>0.40347222222222223</v>
      </c>
      <c r="H28" s="65">
        <f t="shared" si="5"/>
        <v>0.40694444444444444</v>
      </c>
      <c r="I28" s="65">
        <f t="shared" si="6"/>
        <v>0.4152777777777778</v>
      </c>
      <c r="J28" s="65">
        <f t="shared" si="7"/>
        <v>0.42083333333333334</v>
      </c>
      <c r="K28" s="65">
        <f t="shared" si="8"/>
        <v>0.4236111111111111</v>
      </c>
      <c r="L28" s="65">
        <f t="shared" si="9"/>
        <v>0.43055555555555552</v>
      </c>
      <c r="M28" s="65">
        <f t="shared" si="10"/>
        <v>0.43472222222222218</v>
      </c>
      <c r="N28" s="65">
        <f t="shared" si="11"/>
        <v>0.4416666666666666</v>
      </c>
      <c r="O28" s="65">
        <f t="shared" si="12"/>
        <v>0.44861111111111102</v>
      </c>
      <c r="P28" s="65">
        <f t="shared" si="13"/>
        <v>0.45138888888888878</v>
      </c>
      <c r="Q28" s="65">
        <f t="shared" si="14"/>
        <v>0.45694444444444432</v>
      </c>
      <c r="R28" s="65">
        <f t="shared" si="15"/>
        <v>0.46527777777777768</v>
      </c>
      <c r="S28" s="65">
        <f t="shared" si="16"/>
        <v>0.46805555555555545</v>
      </c>
      <c r="T28" s="65">
        <f t="shared" si="17"/>
        <v>0.4722222222222221</v>
      </c>
      <c r="U28" s="65">
        <f t="shared" si="18"/>
        <v>0.47777777777777763</v>
      </c>
      <c r="V28" s="719"/>
      <c r="W28" s="699">
        <f t="shared" si="19"/>
        <v>35.299999999999997</v>
      </c>
      <c r="X28" s="36">
        <f t="shared" si="2"/>
        <v>8.5416666666666474E-2</v>
      </c>
      <c r="Y28" s="851">
        <f t="shared" si="1"/>
        <v>17.21951219512199</v>
      </c>
      <c r="Z28" s="36">
        <f t="shared" si="20"/>
        <v>3.125E-2</v>
      </c>
    </row>
    <row r="29" spans="2:26" x14ac:dyDescent="0.25">
      <c r="B29" s="1523"/>
      <c r="C29" s="18">
        <v>8</v>
      </c>
      <c r="D29" s="1179"/>
      <c r="E29" s="65">
        <v>0.42361111111111116</v>
      </c>
      <c r="F29" s="65">
        <f t="shared" si="3"/>
        <v>0.4291666666666667</v>
      </c>
      <c r="G29" s="65">
        <f t="shared" si="4"/>
        <v>0.43472222222222223</v>
      </c>
      <c r="H29" s="65">
        <f t="shared" si="5"/>
        <v>0.43819444444444444</v>
      </c>
      <c r="I29" s="65">
        <f t="shared" si="6"/>
        <v>0.4465277777777778</v>
      </c>
      <c r="J29" s="65">
        <f t="shared" si="7"/>
        <v>0.45208333333333334</v>
      </c>
      <c r="K29" s="65">
        <f t="shared" si="8"/>
        <v>0.4548611111111111</v>
      </c>
      <c r="L29" s="65">
        <f t="shared" si="9"/>
        <v>0.46180555555555552</v>
      </c>
      <c r="M29" s="65">
        <f t="shared" si="10"/>
        <v>0.46597222222222218</v>
      </c>
      <c r="N29" s="65">
        <f t="shared" si="11"/>
        <v>0.4729166666666666</v>
      </c>
      <c r="O29" s="65">
        <f t="shared" si="12"/>
        <v>0.47986111111111102</v>
      </c>
      <c r="P29" s="65">
        <f t="shared" si="13"/>
        <v>0.48263888888888878</v>
      </c>
      <c r="Q29" s="65">
        <f t="shared" si="14"/>
        <v>0.48819444444444432</v>
      </c>
      <c r="R29" s="65">
        <f t="shared" si="15"/>
        <v>0.49652777777777768</v>
      </c>
      <c r="S29" s="65">
        <f t="shared" si="16"/>
        <v>0.49930555555555545</v>
      </c>
      <c r="T29" s="65">
        <f t="shared" si="17"/>
        <v>0.5034722222222221</v>
      </c>
      <c r="U29" s="65">
        <f t="shared" si="18"/>
        <v>0.50902777777777763</v>
      </c>
      <c r="V29" s="719"/>
      <c r="W29" s="699">
        <f t="shared" si="19"/>
        <v>35.299999999999997</v>
      </c>
      <c r="X29" s="36">
        <f t="shared" si="2"/>
        <v>8.5416666666666474E-2</v>
      </c>
      <c r="Y29" s="851">
        <f t="shared" si="1"/>
        <v>17.21951219512199</v>
      </c>
      <c r="Z29" s="36">
        <f t="shared" si="20"/>
        <v>3.125E-2</v>
      </c>
    </row>
    <row r="30" spans="2:26" x14ac:dyDescent="0.25">
      <c r="B30" s="1523"/>
      <c r="C30" s="18">
        <v>9</v>
      </c>
      <c r="D30" s="1179"/>
      <c r="E30" s="65">
        <v>0.45486111111111116</v>
      </c>
      <c r="F30" s="65">
        <f t="shared" si="3"/>
        <v>0.4604166666666667</v>
      </c>
      <c r="G30" s="65">
        <f t="shared" si="4"/>
        <v>0.46597222222222223</v>
      </c>
      <c r="H30" s="65">
        <f t="shared" si="5"/>
        <v>0.46944444444444444</v>
      </c>
      <c r="I30" s="65">
        <f t="shared" si="6"/>
        <v>0.4777777777777778</v>
      </c>
      <c r="J30" s="65">
        <f t="shared" si="7"/>
        <v>0.48333333333333334</v>
      </c>
      <c r="K30" s="65">
        <f t="shared" si="8"/>
        <v>0.4861111111111111</v>
      </c>
      <c r="L30" s="65">
        <f t="shared" si="9"/>
        <v>0.49305555555555552</v>
      </c>
      <c r="M30" s="65">
        <f t="shared" si="10"/>
        <v>0.49722222222222218</v>
      </c>
      <c r="N30" s="65">
        <f t="shared" si="11"/>
        <v>0.50416666666666665</v>
      </c>
      <c r="O30" s="65">
        <f t="shared" si="12"/>
        <v>0.51111111111111107</v>
      </c>
      <c r="P30" s="65">
        <f t="shared" si="13"/>
        <v>0.51388888888888884</v>
      </c>
      <c r="Q30" s="65">
        <f t="shared" si="14"/>
        <v>0.51944444444444438</v>
      </c>
      <c r="R30" s="65">
        <f t="shared" si="15"/>
        <v>0.52777777777777768</v>
      </c>
      <c r="S30" s="65">
        <f t="shared" si="16"/>
        <v>0.53055555555555545</v>
      </c>
      <c r="T30" s="65">
        <f t="shared" si="17"/>
        <v>0.5347222222222221</v>
      </c>
      <c r="U30" s="65">
        <f t="shared" si="18"/>
        <v>0.54027777777777763</v>
      </c>
      <c r="V30" s="719"/>
      <c r="W30" s="699">
        <f t="shared" si="19"/>
        <v>35.299999999999997</v>
      </c>
      <c r="X30" s="36">
        <f t="shared" si="2"/>
        <v>8.5416666666666474E-2</v>
      </c>
      <c r="Y30" s="851">
        <f t="shared" si="1"/>
        <v>17.21951219512199</v>
      </c>
      <c r="Z30" s="36">
        <f t="shared" si="20"/>
        <v>3.125E-2</v>
      </c>
    </row>
    <row r="31" spans="2:26" x14ac:dyDescent="0.25">
      <c r="B31" s="1523"/>
      <c r="C31" s="18">
        <v>10</v>
      </c>
      <c r="D31" s="1179"/>
      <c r="E31" s="65">
        <v>0.48611111111111116</v>
      </c>
      <c r="F31" s="65">
        <f t="shared" si="3"/>
        <v>0.4916666666666667</v>
      </c>
      <c r="G31" s="65">
        <f t="shared" si="4"/>
        <v>0.49722222222222223</v>
      </c>
      <c r="H31" s="65">
        <f t="shared" si="5"/>
        <v>0.50069444444444444</v>
      </c>
      <c r="I31" s="65">
        <f t="shared" si="6"/>
        <v>0.50902777777777775</v>
      </c>
      <c r="J31" s="65">
        <f t="shared" si="7"/>
        <v>0.51458333333333328</v>
      </c>
      <c r="K31" s="65">
        <f t="shared" si="8"/>
        <v>0.51736111111111105</v>
      </c>
      <c r="L31" s="65">
        <f t="shared" si="9"/>
        <v>0.52430555555555547</v>
      </c>
      <c r="M31" s="65">
        <f t="shared" si="10"/>
        <v>0.52847222222222212</v>
      </c>
      <c r="N31" s="65">
        <f t="shared" si="11"/>
        <v>0.53541666666666654</v>
      </c>
      <c r="O31" s="65">
        <f t="shared" si="12"/>
        <v>0.54236111111111096</v>
      </c>
      <c r="P31" s="65">
        <f t="shared" si="13"/>
        <v>0.54513888888888873</v>
      </c>
      <c r="Q31" s="65">
        <f t="shared" si="14"/>
        <v>0.55069444444444426</v>
      </c>
      <c r="R31" s="65">
        <f t="shared" si="15"/>
        <v>0.55902777777777757</v>
      </c>
      <c r="S31" s="65">
        <f t="shared" si="16"/>
        <v>0.56180555555555534</v>
      </c>
      <c r="T31" s="65">
        <f t="shared" si="17"/>
        <v>0.56597222222222199</v>
      </c>
      <c r="U31" s="65">
        <f t="shared" si="18"/>
        <v>0.57152777777777752</v>
      </c>
      <c r="V31" s="719"/>
      <c r="W31" s="699">
        <f t="shared" si="19"/>
        <v>35.299999999999997</v>
      </c>
      <c r="X31" s="36">
        <f t="shared" si="2"/>
        <v>8.5416666666666363E-2</v>
      </c>
      <c r="Y31" s="851">
        <f t="shared" si="1"/>
        <v>17.219512195122011</v>
      </c>
      <c r="Z31" s="36">
        <f t="shared" si="20"/>
        <v>3.125E-2</v>
      </c>
    </row>
    <row r="32" spans="2:26" x14ac:dyDescent="0.25">
      <c r="B32" s="1523"/>
      <c r="C32" s="18">
        <v>11</v>
      </c>
      <c r="D32" s="1179"/>
      <c r="E32" s="65">
        <v>0.51736111111111116</v>
      </c>
      <c r="F32" s="65">
        <f t="shared" si="3"/>
        <v>0.5229166666666667</v>
      </c>
      <c r="G32" s="65">
        <f t="shared" si="4"/>
        <v>0.52847222222222223</v>
      </c>
      <c r="H32" s="65">
        <f t="shared" si="5"/>
        <v>0.53194444444444444</v>
      </c>
      <c r="I32" s="65">
        <f t="shared" si="6"/>
        <v>0.54027777777777775</v>
      </c>
      <c r="J32" s="65">
        <f t="shared" si="7"/>
        <v>0.54583333333333328</v>
      </c>
      <c r="K32" s="65">
        <f t="shared" si="8"/>
        <v>0.54861111111111105</v>
      </c>
      <c r="L32" s="65">
        <f t="shared" si="9"/>
        <v>0.55555555555555547</v>
      </c>
      <c r="M32" s="65">
        <f t="shared" si="10"/>
        <v>0.55972222222222212</v>
      </c>
      <c r="N32" s="65">
        <f t="shared" si="11"/>
        <v>0.56666666666666654</v>
      </c>
      <c r="O32" s="65">
        <f t="shared" si="12"/>
        <v>0.57361111111111096</v>
      </c>
      <c r="P32" s="65">
        <f t="shared" si="13"/>
        <v>0.57638888888888873</v>
      </c>
      <c r="Q32" s="65">
        <f t="shared" si="14"/>
        <v>0.58194444444444426</v>
      </c>
      <c r="R32" s="65">
        <f t="shared" si="15"/>
        <v>0.59027777777777757</v>
      </c>
      <c r="S32" s="65">
        <f t="shared" si="16"/>
        <v>0.59305555555555534</v>
      </c>
      <c r="T32" s="65">
        <f t="shared" si="17"/>
        <v>0.59722222222222199</v>
      </c>
      <c r="U32" s="65">
        <f t="shared" si="18"/>
        <v>0.60277777777777752</v>
      </c>
      <c r="V32" s="719"/>
      <c r="W32" s="699">
        <f t="shared" si="19"/>
        <v>35.299999999999997</v>
      </c>
      <c r="X32" s="36">
        <f t="shared" si="2"/>
        <v>8.5416666666666363E-2</v>
      </c>
      <c r="Y32" s="851">
        <f t="shared" si="1"/>
        <v>17.219512195122011</v>
      </c>
      <c r="Z32" s="36">
        <f t="shared" si="20"/>
        <v>3.125E-2</v>
      </c>
    </row>
    <row r="33" spans="2:26" x14ac:dyDescent="0.25">
      <c r="B33" s="1523"/>
      <c r="C33" s="18">
        <v>12</v>
      </c>
      <c r="D33" s="1179"/>
      <c r="E33" s="65">
        <v>0.54861111111111116</v>
      </c>
      <c r="F33" s="65">
        <f t="shared" si="3"/>
        <v>0.5541666666666667</v>
      </c>
      <c r="G33" s="65">
        <f t="shared" si="4"/>
        <v>0.55972222222222223</v>
      </c>
      <c r="H33" s="65">
        <f t="shared" si="5"/>
        <v>0.56319444444444444</v>
      </c>
      <c r="I33" s="65">
        <f t="shared" si="6"/>
        <v>0.57152777777777775</v>
      </c>
      <c r="J33" s="65">
        <f t="shared" si="7"/>
        <v>0.57708333333333328</v>
      </c>
      <c r="K33" s="65">
        <f t="shared" si="8"/>
        <v>0.57986111111111105</v>
      </c>
      <c r="L33" s="65">
        <f t="shared" si="9"/>
        <v>0.58680555555555547</v>
      </c>
      <c r="M33" s="65">
        <f t="shared" si="10"/>
        <v>0.59097222222222212</v>
      </c>
      <c r="N33" s="65">
        <f t="shared" si="11"/>
        <v>0.59791666666666654</v>
      </c>
      <c r="O33" s="65">
        <f t="shared" si="12"/>
        <v>0.60486111111111096</v>
      </c>
      <c r="P33" s="65">
        <f t="shared" si="13"/>
        <v>0.60763888888888873</v>
      </c>
      <c r="Q33" s="65">
        <f t="shared" si="14"/>
        <v>0.61319444444444426</v>
      </c>
      <c r="R33" s="65">
        <f t="shared" si="15"/>
        <v>0.62152777777777757</v>
      </c>
      <c r="S33" s="65">
        <f t="shared" si="16"/>
        <v>0.62430555555555534</v>
      </c>
      <c r="T33" s="65">
        <f t="shared" si="17"/>
        <v>0.62847222222222199</v>
      </c>
      <c r="U33" s="65">
        <f t="shared" si="18"/>
        <v>0.63402777777777752</v>
      </c>
      <c r="V33" s="719"/>
      <c r="W33" s="699">
        <f t="shared" si="19"/>
        <v>35.299999999999997</v>
      </c>
      <c r="X33" s="36">
        <f t="shared" si="2"/>
        <v>8.5416666666666363E-2</v>
      </c>
      <c r="Y33" s="851">
        <f t="shared" si="1"/>
        <v>17.219512195122011</v>
      </c>
      <c r="Z33" s="36">
        <f t="shared" si="20"/>
        <v>3.125E-2</v>
      </c>
    </row>
    <row r="34" spans="2:26" x14ac:dyDescent="0.25">
      <c r="B34" s="1523"/>
      <c r="C34" s="18">
        <v>13</v>
      </c>
      <c r="D34" s="1179"/>
      <c r="E34" s="65">
        <v>0.57986111111111116</v>
      </c>
      <c r="F34" s="65">
        <f t="shared" si="3"/>
        <v>0.5854166666666667</v>
      </c>
      <c r="G34" s="65">
        <f t="shared" si="4"/>
        <v>0.59097222222222223</v>
      </c>
      <c r="H34" s="65">
        <f t="shared" si="5"/>
        <v>0.59444444444444444</v>
      </c>
      <c r="I34" s="65">
        <f t="shared" si="6"/>
        <v>0.60277777777777775</v>
      </c>
      <c r="J34" s="65">
        <f t="shared" si="7"/>
        <v>0.60833333333333328</v>
      </c>
      <c r="K34" s="65">
        <f t="shared" si="8"/>
        <v>0.61111111111111105</v>
      </c>
      <c r="L34" s="65">
        <f t="shared" si="9"/>
        <v>0.61805555555555547</v>
      </c>
      <c r="M34" s="65">
        <f t="shared" si="10"/>
        <v>0.62222222222222212</v>
      </c>
      <c r="N34" s="65">
        <f t="shared" si="11"/>
        <v>0.62916666666666654</v>
      </c>
      <c r="O34" s="65">
        <f t="shared" si="12"/>
        <v>0.63611111111111096</v>
      </c>
      <c r="P34" s="65">
        <f t="shared" si="13"/>
        <v>0.63888888888888873</v>
      </c>
      <c r="Q34" s="65">
        <f t="shared" si="14"/>
        <v>0.64444444444444426</v>
      </c>
      <c r="R34" s="65">
        <f t="shared" si="15"/>
        <v>0.65277777777777757</v>
      </c>
      <c r="S34" s="65">
        <f t="shared" si="16"/>
        <v>0.65555555555555534</v>
      </c>
      <c r="T34" s="65">
        <f t="shared" si="17"/>
        <v>0.65972222222222199</v>
      </c>
      <c r="U34" s="65">
        <f t="shared" si="18"/>
        <v>0.66527777777777752</v>
      </c>
      <c r="V34" s="719"/>
      <c r="W34" s="699">
        <f t="shared" si="19"/>
        <v>35.299999999999997</v>
      </c>
      <c r="X34" s="36">
        <f t="shared" si="2"/>
        <v>8.5416666666666363E-2</v>
      </c>
      <c r="Y34" s="851">
        <f t="shared" si="1"/>
        <v>17.219512195122011</v>
      </c>
      <c r="Z34" s="36">
        <f t="shared" si="20"/>
        <v>3.125E-2</v>
      </c>
    </row>
    <row r="35" spans="2:26" x14ac:dyDescent="0.25">
      <c r="B35" s="1523"/>
      <c r="C35" s="18">
        <v>14</v>
      </c>
      <c r="D35" s="1179"/>
      <c r="E35" s="65">
        <v>0.61111111111111116</v>
      </c>
      <c r="F35" s="65">
        <f t="shared" si="3"/>
        <v>0.6166666666666667</v>
      </c>
      <c r="G35" s="65">
        <f t="shared" si="4"/>
        <v>0.62222222222222223</v>
      </c>
      <c r="H35" s="65">
        <f t="shared" si="5"/>
        <v>0.62569444444444444</v>
      </c>
      <c r="I35" s="65">
        <f t="shared" si="6"/>
        <v>0.63402777777777775</v>
      </c>
      <c r="J35" s="65">
        <f t="shared" si="7"/>
        <v>0.63958333333333328</v>
      </c>
      <c r="K35" s="65">
        <f t="shared" si="8"/>
        <v>0.64236111111111105</v>
      </c>
      <c r="L35" s="65">
        <f t="shared" si="9"/>
        <v>0.64930555555555547</v>
      </c>
      <c r="M35" s="65">
        <f t="shared" si="10"/>
        <v>0.65347222222222212</v>
      </c>
      <c r="N35" s="65">
        <f t="shared" si="11"/>
        <v>0.66041666666666654</v>
      </c>
      <c r="O35" s="65">
        <f t="shared" si="12"/>
        <v>0.66736111111111096</v>
      </c>
      <c r="P35" s="65">
        <f t="shared" si="13"/>
        <v>0.67013888888888873</v>
      </c>
      <c r="Q35" s="65">
        <f t="shared" si="14"/>
        <v>0.67569444444444426</v>
      </c>
      <c r="R35" s="65">
        <f t="shared" si="15"/>
        <v>0.68402777777777757</v>
      </c>
      <c r="S35" s="65">
        <f t="shared" si="16"/>
        <v>0.68680555555555534</v>
      </c>
      <c r="T35" s="65">
        <f t="shared" si="17"/>
        <v>0.69097222222222199</v>
      </c>
      <c r="U35" s="65">
        <f t="shared" si="18"/>
        <v>0.69652777777777752</v>
      </c>
      <c r="V35" s="719"/>
      <c r="W35" s="699">
        <f t="shared" si="19"/>
        <v>35.299999999999997</v>
      </c>
      <c r="X35" s="36">
        <f t="shared" si="2"/>
        <v>8.5416666666666363E-2</v>
      </c>
      <c r="Y35" s="851">
        <f t="shared" si="1"/>
        <v>17.219512195122011</v>
      </c>
      <c r="Z35" s="36">
        <f t="shared" si="20"/>
        <v>3.125E-2</v>
      </c>
    </row>
    <row r="36" spans="2:26" x14ac:dyDescent="0.25">
      <c r="B36" s="1523"/>
      <c r="C36" s="18">
        <v>15</v>
      </c>
      <c r="D36" s="1179"/>
      <c r="E36" s="65">
        <v>0.64236111111111116</v>
      </c>
      <c r="F36" s="65">
        <f t="shared" si="3"/>
        <v>0.6479166666666667</v>
      </c>
      <c r="G36" s="65">
        <f t="shared" si="4"/>
        <v>0.65347222222222223</v>
      </c>
      <c r="H36" s="65">
        <f t="shared" si="5"/>
        <v>0.65694444444444444</v>
      </c>
      <c r="I36" s="65">
        <f t="shared" si="6"/>
        <v>0.66527777777777775</v>
      </c>
      <c r="J36" s="65">
        <f t="shared" si="7"/>
        <v>0.67083333333333328</v>
      </c>
      <c r="K36" s="65">
        <f t="shared" si="8"/>
        <v>0.67361111111111105</v>
      </c>
      <c r="L36" s="65">
        <f t="shared" si="9"/>
        <v>0.68055555555555547</v>
      </c>
      <c r="M36" s="65">
        <f t="shared" si="10"/>
        <v>0.68472222222222212</v>
      </c>
      <c r="N36" s="65">
        <f t="shared" si="11"/>
        <v>0.69166666666666654</v>
      </c>
      <c r="O36" s="65">
        <f t="shared" si="12"/>
        <v>0.69861111111111096</v>
      </c>
      <c r="P36" s="65">
        <f t="shared" si="13"/>
        <v>0.70138888888888873</v>
      </c>
      <c r="Q36" s="65">
        <f t="shared" si="14"/>
        <v>0.70694444444444426</v>
      </c>
      <c r="R36" s="65">
        <f t="shared" si="15"/>
        <v>0.71527777777777757</v>
      </c>
      <c r="S36" s="65">
        <f t="shared" si="16"/>
        <v>0.71805555555555534</v>
      </c>
      <c r="T36" s="65">
        <f t="shared" si="17"/>
        <v>0.72222222222222199</v>
      </c>
      <c r="U36" s="65">
        <f t="shared" si="18"/>
        <v>0.72777777777777752</v>
      </c>
      <c r="V36" s="719"/>
      <c r="W36" s="699">
        <f t="shared" si="19"/>
        <v>35.299999999999997</v>
      </c>
      <c r="X36" s="36">
        <f t="shared" si="2"/>
        <v>8.5416666666666363E-2</v>
      </c>
      <c r="Y36" s="851">
        <f t="shared" si="1"/>
        <v>17.219512195122011</v>
      </c>
      <c r="Z36" s="36">
        <f t="shared" si="20"/>
        <v>3.125E-2</v>
      </c>
    </row>
    <row r="37" spans="2:26" x14ac:dyDescent="0.25">
      <c r="B37" s="1523"/>
      <c r="C37" s="18">
        <v>16</v>
      </c>
      <c r="D37" s="1179"/>
      <c r="E37" s="65">
        <v>0.67361111111111116</v>
      </c>
      <c r="F37" s="65">
        <f t="shared" si="3"/>
        <v>0.6791666666666667</v>
      </c>
      <c r="G37" s="65">
        <f t="shared" si="4"/>
        <v>0.68472222222222223</v>
      </c>
      <c r="H37" s="65">
        <f t="shared" si="5"/>
        <v>0.68819444444444444</v>
      </c>
      <c r="I37" s="65">
        <f t="shared" si="6"/>
        <v>0.69652777777777775</v>
      </c>
      <c r="J37" s="65">
        <f t="shared" si="7"/>
        <v>0.70208333333333328</v>
      </c>
      <c r="K37" s="65">
        <f t="shared" si="8"/>
        <v>0.70486111111111105</v>
      </c>
      <c r="L37" s="65">
        <f t="shared" si="9"/>
        <v>0.71180555555555547</v>
      </c>
      <c r="M37" s="65">
        <f t="shared" si="10"/>
        <v>0.71597222222222212</v>
      </c>
      <c r="N37" s="65">
        <f t="shared" si="11"/>
        <v>0.72291666666666654</v>
      </c>
      <c r="O37" s="65">
        <f t="shared" si="12"/>
        <v>0.72986111111111096</v>
      </c>
      <c r="P37" s="65">
        <f t="shared" si="13"/>
        <v>0.73263888888888873</v>
      </c>
      <c r="Q37" s="65">
        <f t="shared" si="14"/>
        <v>0.73819444444444426</v>
      </c>
      <c r="R37" s="65">
        <f t="shared" si="15"/>
        <v>0.74652777777777757</v>
      </c>
      <c r="S37" s="65">
        <f t="shared" si="16"/>
        <v>0.74930555555555534</v>
      </c>
      <c r="T37" s="65">
        <f t="shared" si="17"/>
        <v>0.75347222222222199</v>
      </c>
      <c r="U37" s="65">
        <f t="shared" si="18"/>
        <v>0.75902777777777752</v>
      </c>
      <c r="V37" s="719"/>
      <c r="W37" s="699">
        <f t="shared" si="19"/>
        <v>35.299999999999997</v>
      </c>
      <c r="X37" s="36">
        <f t="shared" si="2"/>
        <v>8.5416666666666363E-2</v>
      </c>
      <c r="Y37" s="851">
        <f t="shared" si="1"/>
        <v>17.219512195122011</v>
      </c>
      <c r="Z37" s="36">
        <f t="shared" si="20"/>
        <v>3.125E-2</v>
      </c>
    </row>
    <row r="38" spans="2:26" x14ac:dyDescent="0.25">
      <c r="B38" s="1523"/>
      <c r="C38" s="18">
        <v>17</v>
      </c>
      <c r="D38" s="1179"/>
      <c r="E38" s="65">
        <v>0.70486111111111116</v>
      </c>
      <c r="F38" s="65">
        <f t="shared" si="3"/>
        <v>0.7104166666666667</v>
      </c>
      <c r="G38" s="65">
        <f t="shared" si="4"/>
        <v>0.71597222222222223</v>
      </c>
      <c r="H38" s="65">
        <f t="shared" si="5"/>
        <v>0.71944444444444444</v>
      </c>
      <c r="I38" s="65">
        <f t="shared" si="6"/>
        <v>0.72777777777777775</v>
      </c>
      <c r="J38" s="65">
        <f t="shared" si="7"/>
        <v>0.73333333333333328</v>
      </c>
      <c r="K38" s="65">
        <f t="shared" si="8"/>
        <v>0.73611111111111105</v>
      </c>
      <c r="L38" s="65">
        <f t="shared" si="9"/>
        <v>0.74305555555555547</v>
      </c>
      <c r="M38" s="65">
        <f t="shared" si="10"/>
        <v>0.74722222222222212</v>
      </c>
      <c r="N38" s="65">
        <f t="shared" si="11"/>
        <v>0.75416666666666654</v>
      </c>
      <c r="O38" s="65">
        <f t="shared" si="12"/>
        <v>0.76111111111111096</v>
      </c>
      <c r="P38" s="65">
        <f t="shared" si="13"/>
        <v>0.76388888888888873</v>
      </c>
      <c r="Q38" s="65">
        <f t="shared" si="14"/>
        <v>0.76944444444444426</v>
      </c>
      <c r="R38" s="65">
        <f t="shared" si="15"/>
        <v>0.77777777777777757</v>
      </c>
      <c r="S38" s="65">
        <f t="shared" si="16"/>
        <v>0.78055555555555534</v>
      </c>
      <c r="T38" s="65">
        <f t="shared" si="17"/>
        <v>0.78472222222222199</v>
      </c>
      <c r="U38" s="65">
        <f t="shared" si="18"/>
        <v>0.79027777777777752</v>
      </c>
      <c r="V38" s="719"/>
      <c r="W38" s="699">
        <f t="shared" si="19"/>
        <v>35.299999999999997</v>
      </c>
      <c r="X38" s="36">
        <f t="shared" si="2"/>
        <v>8.5416666666666363E-2</v>
      </c>
      <c r="Y38" s="851">
        <f t="shared" si="1"/>
        <v>17.219512195122011</v>
      </c>
      <c r="Z38" s="36">
        <f t="shared" si="20"/>
        <v>3.125E-2</v>
      </c>
    </row>
    <row r="39" spans="2:26" x14ac:dyDescent="0.25">
      <c r="B39" s="1523"/>
      <c r="C39" s="18">
        <v>18</v>
      </c>
      <c r="D39" s="1179"/>
      <c r="E39" s="65">
        <v>0.73611111111111116</v>
      </c>
      <c r="F39" s="65">
        <f t="shared" si="3"/>
        <v>0.7416666666666667</v>
      </c>
      <c r="G39" s="65">
        <f t="shared" si="4"/>
        <v>0.74722222222222223</v>
      </c>
      <c r="H39" s="65">
        <f t="shared" si="5"/>
        <v>0.75069444444444444</v>
      </c>
      <c r="I39" s="65">
        <f t="shared" si="6"/>
        <v>0.75902777777777775</v>
      </c>
      <c r="J39" s="65">
        <f t="shared" si="7"/>
        <v>0.76458333333333328</v>
      </c>
      <c r="K39" s="65">
        <f t="shared" si="8"/>
        <v>0.76736111111111105</v>
      </c>
      <c r="L39" s="65">
        <f t="shared" si="9"/>
        <v>0.77430555555555547</v>
      </c>
      <c r="M39" s="65">
        <f t="shared" si="10"/>
        <v>0.77847222222222212</v>
      </c>
      <c r="N39" s="65">
        <f t="shared" si="11"/>
        <v>0.78541666666666654</v>
      </c>
      <c r="O39" s="65">
        <f t="shared" si="12"/>
        <v>0.79236111111111096</v>
      </c>
      <c r="P39" s="65">
        <f t="shared" si="13"/>
        <v>0.79513888888888873</v>
      </c>
      <c r="Q39" s="65">
        <f t="shared" si="14"/>
        <v>0.80069444444444426</v>
      </c>
      <c r="R39" s="65">
        <f t="shared" si="15"/>
        <v>0.80902777777777757</v>
      </c>
      <c r="S39" s="65">
        <f t="shared" si="16"/>
        <v>0.81180555555555534</v>
      </c>
      <c r="T39" s="65">
        <f t="shared" si="17"/>
        <v>0.81597222222222199</v>
      </c>
      <c r="U39" s="65">
        <f t="shared" si="18"/>
        <v>0.82152777777777752</v>
      </c>
      <c r="V39" s="719"/>
      <c r="W39" s="699">
        <f t="shared" si="19"/>
        <v>35.299999999999997</v>
      </c>
      <c r="X39" s="36">
        <f t="shared" si="2"/>
        <v>8.5416666666666363E-2</v>
      </c>
      <c r="Y39" s="851">
        <f t="shared" si="1"/>
        <v>17.219512195122011</v>
      </c>
      <c r="Z39" s="36">
        <f t="shared" si="20"/>
        <v>3.125E-2</v>
      </c>
    </row>
    <row r="40" spans="2:26" x14ac:dyDescent="0.25">
      <c r="B40" s="1523"/>
      <c r="C40" s="18">
        <v>19</v>
      </c>
      <c r="D40" s="1179"/>
      <c r="E40" s="65">
        <v>0.76736111111111116</v>
      </c>
      <c r="F40" s="65">
        <f t="shared" si="3"/>
        <v>0.7729166666666667</v>
      </c>
      <c r="G40" s="65">
        <f t="shared" si="4"/>
        <v>0.77847222222222223</v>
      </c>
      <c r="H40" s="65">
        <f t="shared" si="5"/>
        <v>0.78194444444444444</v>
      </c>
      <c r="I40" s="65">
        <f t="shared" si="6"/>
        <v>0.79027777777777775</v>
      </c>
      <c r="J40" s="65">
        <f t="shared" si="7"/>
        <v>0.79583333333333328</v>
      </c>
      <c r="K40" s="65">
        <f t="shared" si="8"/>
        <v>0.79861111111111105</v>
      </c>
      <c r="L40" s="65">
        <f t="shared" si="9"/>
        <v>0.80555555555555547</v>
      </c>
      <c r="M40" s="65">
        <f t="shared" si="10"/>
        <v>0.80972222222222212</v>
      </c>
      <c r="N40" s="65">
        <f t="shared" si="11"/>
        <v>0.81666666666666654</v>
      </c>
      <c r="O40" s="65">
        <f t="shared" si="12"/>
        <v>0.82361111111111096</v>
      </c>
      <c r="P40" s="65">
        <f t="shared" si="13"/>
        <v>0.82638888888888873</v>
      </c>
      <c r="Q40" s="65">
        <f t="shared" si="14"/>
        <v>0.83194444444444426</v>
      </c>
      <c r="R40" s="65">
        <f t="shared" si="15"/>
        <v>0.84027777777777757</v>
      </c>
      <c r="S40" s="65">
        <f t="shared" si="16"/>
        <v>0.84305555555555534</v>
      </c>
      <c r="T40" s="65">
        <f t="shared" si="17"/>
        <v>0.84722222222222199</v>
      </c>
      <c r="U40" s="65">
        <f t="shared" si="18"/>
        <v>0.85277777777777752</v>
      </c>
      <c r="V40" s="719"/>
      <c r="W40" s="699">
        <f t="shared" si="19"/>
        <v>35.299999999999997</v>
      </c>
      <c r="X40" s="36">
        <f t="shared" si="2"/>
        <v>8.5416666666666363E-2</v>
      </c>
      <c r="Y40" s="851">
        <f t="shared" si="1"/>
        <v>17.219512195122011</v>
      </c>
      <c r="Z40" s="36">
        <f t="shared" si="20"/>
        <v>3.125E-2</v>
      </c>
    </row>
    <row r="41" spans="2:26" x14ac:dyDescent="0.25">
      <c r="B41" s="1523"/>
      <c r="C41" s="18">
        <v>20</v>
      </c>
      <c r="D41" s="1179"/>
      <c r="E41" s="65">
        <v>0.79861111111111116</v>
      </c>
      <c r="F41" s="65">
        <f t="shared" si="3"/>
        <v>0.8041666666666667</v>
      </c>
      <c r="G41" s="65">
        <f t="shared" si="4"/>
        <v>0.80972222222222223</v>
      </c>
      <c r="H41" s="65">
        <f t="shared" si="5"/>
        <v>0.81319444444444444</v>
      </c>
      <c r="I41" s="65">
        <f t="shared" si="6"/>
        <v>0.82152777777777775</v>
      </c>
      <c r="J41" s="65">
        <f t="shared" si="7"/>
        <v>0.82708333333333328</v>
      </c>
      <c r="K41" s="65">
        <f t="shared" si="8"/>
        <v>0.82986111111111105</v>
      </c>
      <c r="L41" s="65">
        <f t="shared" si="9"/>
        <v>0.83680555555555547</v>
      </c>
      <c r="M41" s="65">
        <f t="shared" si="10"/>
        <v>0.84097222222222212</v>
      </c>
      <c r="N41" s="65">
        <f t="shared" si="11"/>
        <v>0.84791666666666654</v>
      </c>
      <c r="O41" s="65">
        <f t="shared" si="12"/>
        <v>0.85486111111111096</v>
      </c>
      <c r="P41" s="65">
        <f t="shared" si="13"/>
        <v>0.85763888888888873</v>
      </c>
      <c r="Q41" s="65">
        <f t="shared" si="14"/>
        <v>0.86319444444444426</v>
      </c>
      <c r="R41" s="65">
        <f t="shared" si="15"/>
        <v>0.87152777777777757</v>
      </c>
      <c r="S41" s="65">
        <f t="shared" si="16"/>
        <v>0.87430555555555534</v>
      </c>
      <c r="T41" s="65">
        <f t="shared" si="17"/>
        <v>0.87847222222222199</v>
      </c>
      <c r="U41" s="65">
        <f t="shared" si="18"/>
        <v>0.88402777777777752</v>
      </c>
      <c r="V41" s="719"/>
      <c r="W41" s="699">
        <f t="shared" si="19"/>
        <v>35.299999999999997</v>
      </c>
      <c r="X41" s="36">
        <f t="shared" si="2"/>
        <v>8.5416666666666363E-2</v>
      </c>
      <c r="Y41" s="851">
        <f t="shared" si="1"/>
        <v>17.219512195122011</v>
      </c>
      <c r="Z41" s="36">
        <f t="shared" si="20"/>
        <v>3.125E-2</v>
      </c>
    </row>
    <row r="42" spans="2:26" x14ac:dyDescent="0.25">
      <c r="B42" s="1523"/>
      <c r="C42" s="18">
        <v>21</v>
      </c>
      <c r="D42" s="1179"/>
      <c r="E42" s="65">
        <v>0.83333333333333337</v>
      </c>
      <c r="F42" s="65">
        <f t="shared" si="3"/>
        <v>0.83888888888888891</v>
      </c>
      <c r="G42" s="65">
        <f t="shared" si="4"/>
        <v>0.84444444444444444</v>
      </c>
      <c r="H42" s="65">
        <f t="shared" si="5"/>
        <v>0.84791666666666665</v>
      </c>
      <c r="I42" s="65">
        <f t="shared" si="6"/>
        <v>0.85624999999999996</v>
      </c>
      <c r="J42" s="65">
        <f t="shared" si="7"/>
        <v>0.86180555555555549</v>
      </c>
      <c r="K42" s="65">
        <f t="shared" si="8"/>
        <v>0.86458333333333326</v>
      </c>
      <c r="L42" s="65">
        <f t="shared" si="9"/>
        <v>0.87152777777777768</v>
      </c>
      <c r="M42" s="65">
        <f t="shared" si="10"/>
        <v>0.87569444444444433</v>
      </c>
      <c r="N42" s="65">
        <f t="shared" si="11"/>
        <v>0.88263888888888875</v>
      </c>
      <c r="O42" s="65">
        <f t="shared" si="12"/>
        <v>0.88958333333333317</v>
      </c>
      <c r="P42" s="65">
        <f t="shared" si="13"/>
        <v>0.89236111111111094</v>
      </c>
      <c r="Q42" s="65">
        <f t="shared" si="14"/>
        <v>0.89791666666666647</v>
      </c>
      <c r="R42" s="65">
        <f t="shared" si="15"/>
        <v>0.90624999999999978</v>
      </c>
      <c r="S42" s="65">
        <f t="shared" si="16"/>
        <v>0.90902777777777755</v>
      </c>
      <c r="T42" s="65">
        <f t="shared" si="17"/>
        <v>0.9131944444444442</v>
      </c>
      <c r="U42" s="65">
        <f t="shared" si="18"/>
        <v>0.91874999999999973</v>
      </c>
      <c r="V42" s="719"/>
      <c r="W42" s="699">
        <f t="shared" si="19"/>
        <v>35.299999999999997</v>
      </c>
      <c r="X42" s="36">
        <f t="shared" si="2"/>
        <v>8.5416666666666363E-2</v>
      </c>
      <c r="Y42" s="851">
        <f t="shared" si="1"/>
        <v>17.219512195122011</v>
      </c>
      <c r="Z42" s="36">
        <f t="shared" si="20"/>
        <v>3.472222222222221E-2</v>
      </c>
    </row>
    <row r="43" spans="2:26" ht="15.75" thickBot="1" x14ac:dyDescent="0.3">
      <c r="B43" s="1523"/>
      <c r="C43" s="19">
        <v>22</v>
      </c>
      <c r="D43" s="1180"/>
      <c r="E43" s="68">
        <v>0.86805555555555558</v>
      </c>
      <c r="F43" s="65">
        <f t="shared" si="3"/>
        <v>0.87361111111111112</v>
      </c>
      <c r="G43" s="65">
        <f t="shared" si="4"/>
        <v>0.87916666666666665</v>
      </c>
      <c r="H43" s="65">
        <f t="shared" si="5"/>
        <v>0.88263888888888886</v>
      </c>
      <c r="I43" s="65">
        <f t="shared" si="6"/>
        <v>0.89097222222222217</v>
      </c>
      <c r="J43" s="65">
        <f t="shared" si="7"/>
        <v>0.8965277777777777</v>
      </c>
      <c r="K43" s="65">
        <f t="shared" si="8"/>
        <v>0.89930555555555547</v>
      </c>
      <c r="L43" s="65">
        <f t="shared" si="9"/>
        <v>0.90624999999999989</v>
      </c>
      <c r="M43" s="65">
        <f t="shared" si="10"/>
        <v>0.91041666666666654</v>
      </c>
      <c r="N43" s="65">
        <f t="shared" si="11"/>
        <v>0.91736111111111096</v>
      </c>
      <c r="O43" s="65">
        <f t="shared" si="12"/>
        <v>0.92430555555555538</v>
      </c>
      <c r="P43" s="65">
        <f t="shared" si="13"/>
        <v>0.92708333333333315</v>
      </c>
      <c r="Q43" s="65">
        <f t="shared" si="14"/>
        <v>0.93263888888888868</v>
      </c>
      <c r="R43" s="65">
        <f t="shared" si="15"/>
        <v>0.94097222222222199</v>
      </c>
      <c r="S43" s="65">
        <f t="shared" si="16"/>
        <v>0.94374999999999976</v>
      </c>
      <c r="T43" s="65">
        <f t="shared" si="17"/>
        <v>0.94791666666666641</v>
      </c>
      <c r="U43" s="65">
        <f t="shared" si="18"/>
        <v>0.95347222222222194</v>
      </c>
      <c r="V43" s="720"/>
      <c r="W43" s="794">
        <f t="shared" si="19"/>
        <v>35.299999999999997</v>
      </c>
      <c r="X43" s="40">
        <f t="shared" si="2"/>
        <v>8.5416666666666363E-2</v>
      </c>
      <c r="Y43" s="852">
        <f t="shared" si="1"/>
        <v>17.219512195122011</v>
      </c>
      <c r="Z43" s="40">
        <f t="shared" si="20"/>
        <v>3.472222222222221E-2</v>
      </c>
    </row>
    <row r="44" spans="2:26" x14ac:dyDescent="0.25">
      <c r="B44" s="1523"/>
      <c r="C44" s="17">
        <v>23</v>
      </c>
      <c r="D44" s="1181"/>
      <c r="E44" s="310">
        <v>0.90277777777777779</v>
      </c>
      <c r="F44" s="62">
        <f>+E44+$F$15</f>
        <v>0.90763888888888888</v>
      </c>
      <c r="G44" s="62">
        <f>+F44+$G$15</f>
        <v>0.91249999999999998</v>
      </c>
      <c r="H44" s="62">
        <f>+G44+$H$15</f>
        <v>0.91597222222222219</v>
      </c>
      <c r="I44" s="62">
        <f>+H44+$I$15</f>
        <v>0.92291666666666661</v>
      </c>
      <c r="J44" s="62">
        <f>+I44+$J$15</f>
        <v>0.92847222222222214</v>
      </c>
      <c r="K44" s="62">
        <f>+J44+$K$15</f>
        <v>0.93124999999999991</v>
      </c>
      <c r="L44" s="62">
        <f>+K44+$L$15</f>
        <v>0.93819444444444433</v>
      </c>
      <c r="M44" s="62">
        <f>+L44+$M$15</f>
        <v>0.94166666666666654</v>
      </c>
      <c r="N44" s="62">
        <f>+M44+$N$15</f>
        <v>0.94652777777777763</v>
      </c>
      <c r="O44" s="62">
        <f>+N44+$O$15</f>
        <v>0.95347222222222205</v>
      </c>
      <c r="P44" s="62">
        <f>+O44+$P$15</f>
        <v>0.95624999999999982</v>
      </c>
      <c r="Q44" s="62">
        <f>+P44+$Q$15</f>
        <v>0.96180555555555536</v>
      </c>
      <c r="R44" s="62">
        <f>+Q44+$R$15</f>
        <v>0.96874999999999978</v>
      </c>
      <c r="S44" s="62">
        <f>+R44+$S$15</f>
        <v>0.9708333333333331</v>
      </c>
      <c r="T44" s="62">
        <f>+S44+$T$15</f>
        <v>0.97430555555555531</v>
      </c>
      <c r="U44" s="62">
        <f>+T44+$U$15</f>
        <v>0.97916666666666641</v>
      </c>
      <c r="V44" s="718"/>
      <c r="W44" s="853">
        <f t="shared" si="19"/>
        <v>35.299999999999997</v>
      </c>
      <c r="X44" s="32">
        <f t="shared" si="2"/>
        <v>7.6388888888888618E-2</v>
      </c>
      <c r="Y44" s="850">
        <f t="shared" si="1"/>
        <v>19.254545454545525</v>
      </c>
      <c r="Z44" s="32">
        <f t="shared" si="20"/>
        <v>3.472222222222221E-2</v>
      </c>
    </row>
    <row r="45" spans="2:26" x14ac:dyDescent="0.25">
      <c r="B45" s="1523"/>
      <c r="C45" s="18">
        <v>24</v>
      </c>
      <c r="D45" s="1182"/>
      <c r="E45" s="312">
        <v>0.9375</v>
      </c>
      <c r="F45" s="65">
        <f>+E45+$F$15</f>
        <v>0.94236111111111109</v>
      </c>
      <c r="G45" s="65">
        <f>+F45+$G$15</f>
        <v>0.94722222222222219</v>
      </c>
      <c r="H45" s="65">
        <f>+G45+$H$15</f>
        <v>0.9506944444444444</v>
      </c>
      <c r="I45" s="65">
        <f>+H45+$I$15</f>
        <v>0.95763888888888882</v>
      </c>
      <c r="J45" s="65">
        <f>+I45+$J$15</f>
        <v>0.96319444444444435</v>
      </c>
      <c r="K45" s="65">
        <f>+J45+$K$15</f>
        <v>0.96597222222222212</v>
      </c>
      <c r="L45" s="65">
        <f>+K45+$L$15</f>
        <v>0.97291666666666654</v>
      </c>
      <c r="M45" s="65">
        <f>+L45+$M$15</f>
        <v>0.97638888888888875</v>
      </c>
      <c r="N45" s="65">
        <f>+M45+$N$15</f>
        <v>0.98124999999999984</v>
      </c>
      <c r="O45" s="65">
        <f>+N45+$O$15</f>
        <v>0.98819444444444426</v>
      </c>
      <c r="P45" s="65">
        <f>+O45+$P$15</f>
        <v>0.99097222222222203</v>
      </c>
      <c r="Q45" s="65">
        <f>+P45+$Q$15</f>
        <v>0.99652777777777757</v>
      </c>
      <c r="R45" s="65">
        <f>+Q45+$R$15</f>
        <v>1.0034722222222221</v>
      </c>
      <c r="S45" s="65">
        <f>+R45+$S$15</f>
        <v>1.0055555555555555</v>
      </c>
      <c r="T45" s="65">
        <f>+S45+$T$15</f>
        <v>1.0090277777777779</v>
      </c>
      <c r="U45" s="65">
        <f>+T45+$U$15</f>
        <v>1.0138888888888888</v>
      </c>
      <c r="V45" s="719"/>
      <c r="W45" s="854">
        <f t="shared" si="19"/>
        <v>35.299999999999997</v>
      </c>
      <c r="X45" s="36">
        <f t="shared" si="2"/>
        <v>7.638888888888884E-2</v>
      </c>
      <c r="Y45" s="851">
        <f t="shared" si="1"/>
        <v>19.254545454545468</v>
      </c>
      <c r="Z45" s="36">
        <f t="shared" si="20"/>
        <v>3.472222222222221E-2</v>
      </c>
    </row>
    <row r="46" spans="2:26" x14ac:dyDescent="0.25">
      <c r="B46" s="1523"/>
      <c r="C46" s="18">
        <v>25</v>
      </c>
      <c r="D46" s="1182"/>
      <c r="E46" s="312">
        <v>0.97430555555555554</v>
      </c>
      <c r="F46" s="65">
        <f>+E46+$F$15</f>
        <v>0.97916666666666663</v>
      </c>
      <c r="G46" s="65">
        <f>+F46+$G$15</f>
        <v>0.98402777777777772</v>
      </c>
      <c r="H46" s="65">
        <f>+G46+$H$15</f>
        <v>0.98749999999999993</v>
      </c>
      <c r="I46" s="65">
        <f>+H46+$I$15</f>
        <v>0.99444444444444435</v>
      </c>
      <c r="J46" s="65">
        <f>+I46+$J$15</f>
        <v>0.99999999999999989</v>
      </c>
      <c r="K46" s="65">
        <f>+J46+$K$15</f>
        <v>1.0027777777777778</v>
      </c>
      <c r="L46" s="65">
        <f>+K46+$L$15</f>
        <v>1.0097222222222222</v>
      </c>
      <c r="M46" s="65">
        <f>+L46+$M$15</f>
        <v>1.0131944444444445</v>
      </c>
      <c r="N46" s="65">
        <f>+M46+$N$15</f>
        <v>1.0180555555555557</v>
      </c>
      <c r="O46" s="65">
        <f>+N46+$O$15</f>
        <v>1.0250000000000001</v>
      </c>
      <c r="P46" s="65">
        <f>+O46+$P$15</f>
        <v>1.0277777777777779</v>
      </c>
      <c r="Q46" s="65">
        <f>+P46+$Q$15</f>
        <v>1.0333333333333334</v>
      </c>
      <c r="R46" s="65">
        <f>+Q46+$R$15</f>
        <v>1.0402777777777779</v>
      </c>
      <c r="S46" s="65">
        <f>+R46+$S$15</f>
        <v>1.0423611111111113</v>
      </c>
      <c r="T46" s="65">
        <f>+S46+$T$15</f>
        <v>1.0458333333333336</v>
      </c>
      <c r="U46" s="65">
        <f>+T46+$U$15</f>
        <v>1.0506944444444448</v>
      </c>
      <c r="V46" s="719"/>
      <c r="W46" s="854">
        <f t="shared" si="19"/>
        <v>35.299999999999997</v>
      </c>
      <c r="X46" s="36">
        <f t="shared" si="2"/>
        <v>7.6388888888889284E-2</v>
      </c>
      <c r="Y46" s="851">
        <f t="shared" si="1"/>
        <v>19.254545454545354</v>
      </c>
      <c r="Z46" s="36">
        <f t="shared" si="20"/>
        <v>3.6805555555555536E-2</v>
      </c>
    </row>
    <row r="47" spans="2:26" ht="15.75" thickBot="1" x14ac:dyDescent="0.3">
      <c r="B47" s="1524"/>
      <c r="C47" s="20">
        <v>26</v>
      </c>
      <c r="D47" s="1183"/>
      <c r="E47" s="71">
        <v>1.0111111111111111</v>
      </c>
      <c r="F47" s="71">
        <v>1.0159722222222223</v>
      </c>
      <c r="G47" s="71">
        <v>1.0208333333333335</v>
      </c>
      <c r="H47" s="71">
        <v>1.0243055555555558</v>
      </c>
      <c r="I47" s="71">
        <v>1.0312500000000002</v>
      </c>
      <c r="J47" s="71">
        <v>1.0368055555555558</v>
      </c>
      <c r="K47" s="71">
        <v>1.0395833333333335</v>
      </c>
      <c r="L47" s="71">
        <v>1.0465277777777779</v>
      </c>
      <c r="M47" s="71">
        <v>1.0500000000000003</v>
      </c>
      <c r="N47" s="71">
        <v>1.0548611111111115</v>
      </c>
      <c r="O47" s="71">
        <v>1.0618055555555559</v>
      </c>
      <c r="P47" s="71">
        <v>1.0645833333333337</v>
      </c>
      <c r="Q47" s="71">
        <v>1.0701388888888892</v>
      </c>
      <c r="R47" s="71">
        <v>1.0770833333333336</v>
      </c>
      <c r="S47" s="71">
        <v>1.0791666666666671</v>
      </c>
      <c r="T47" s="71">
        <v>1.0826388888888894</v>
      </c>
      <c r="U47" s="71">
        <v>1.0875000000000004</v>
      </c>
      <c r="V47" s="855"/>
      <c r="W47" s="913">
        <f t="shared" si="19"/>
        <v>35.299999999999997</v>
      </c>
      <c r="X47" s="52">
        <f t="shared" ref="X47" si="21">+U47-E47</f>
        <v>7.6388888888889284E-2</v>
      </c>
      <c r="Y47" s="914">
        <f t="shared" ref="Y47" si="22">60*$J$52/(X47*60*24)</f>
        <v>19.254545454545354</v>
      </c>
      <c r="Z47" s="52">
        <f t="shared" ref="Z47" si="23">+E47-E46</f>
        <v>3.6805555555555536E-2</v>
      </c>
    </row>
    <row r="49" spans="5:12" x14ac:dyDescent="0.25">
      <c r="E49" s="180" t="s">
        <v>31</v>
      </c>
      <c r="F49" s="181"/>
      <c r="G49" s="181"/>
      <c r="H49" s="182"/>
      <c r="I49" s="182"/>
      <c r="J49" s="183">
        <v>22</v>
      </c>
      <c r="K49" s="181"/>
    </row>
    <row r="50" spans="5:12" x14ac:dyDescent="0.25">
      <c r="E50" s="180" t="s">
        <v>32</v>
      </c>
      <c r="F50" s="181"/>
      <c r="G50" s="181"/>
      <c r="H50" s="182"/>
      <c r="I50" s="182"/>
      <c r="J50" s="183">
        <v>4</v>
      </c>
      <c r="K50" s="181"/>
    </row>
    <row r="51" spans="5:12" x14ac:dyDescent="0.25">
      <c r="E51" s="180" t="s">
        <v>33</v>
      </c>
      <c r="F51" s="181"/>
      <c r="G51" s="181"/>
      <c r="H51" s="182"/>
      <c r="I51" s="182"/>
      <c r="J51" s="183">
        <f>+J49+J50</f>
        <v>26</v>
      </c>
      <c r="K51" s="181"/>
    </row>
    <row r="52" spans="5:12" x14ac:dyDescent="0.25">
      <c r="E52" s="180" t="s">
        <v>34</v>
      </c>
      <c r="F52" s="181"/>
      <c r="G52" s="181"/>
      <c r="H52" s="182"/>
      <c r="I52" s="182"/>
      <c r="J52" s="352">
        <f>+W21</f>
        <v>35.299999999999997</v>
      </c>
      <c r="L52" s="181" t="s">
        <v>35</v>
      </c>
    </row>
    <row r="53" spans="5:12" x14ac:dyDescent="0.25">
      <c r="E53" s="150" t="s">
        <v>36</v>
      </c>
      <c r="F53" s="151"/>
      <c r="G53" s="151"/>
      <c r="H53" s="151"/>
      <c r="I53" s="151"/>
      <c r="J53" s="184">
        <v>0</v>
      </c>
      <c r="L53" s="181" t="s">
        <v>35</v>
      </c>
    </row>
    <row r="54" spans="5:12" x14ac:dyDescent="0.25">
      <c r="E54" s="150" t="s">
        <v>37</v>
      </c>
      <c r="F54" s="151"/>
      <c r="G54" s="151"/>
      <c r="H54" s="151"/>
      <c r="I54" s="151"/>
      <c r="J54" s="152"/>
      <c r="K54" s="151"/>
    </row>
  </sheetData>
  <mergeCells count="13">
    <mergeCell ref="B14:AA14"/>
    <mergeCell ref="B22:B47"/>
    <mergeCell ref="B17:Z17"/>
    <mergeCell ref="B18:E18"/>
    <mergeCell ref="F18:T18"/>
    <mergeCell ref="U18:V18"/>
    <mergeCell ref="W18:W20"/>
    <mergeCell ref="X18:X21"/>
    <mergeCell ref="Y18:Y21"/>
    <mergeCell ref="Z18:Z21"/>
    <mergeCell ref="B19:D19"/>
    <mergeCell ref="B20:D20"/>
    <mergeCell ref="B21:D21"/>
  </mergeCells>
  <pageMargins left="0" right="0" top="0" bottom="0" header="0" footer="0"/>
  <pageSetup paperSize="9" scale="33" fitToHeight="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B4:K25"/>
  <sheetViews>
    <sheetView topLeftCell="A7" workbookViewId="0">
      <selection activeCell="L18" sqref="L18"/>
    </sheetView>
  </sheetViews>
  <sheetFormatPr baseColWidth="10" defaultRowHeight="15" x14ac:dyDescent="0.2"/>
  <cols>
    <col min="1" max="2" width="11.42578125" style="457"/>
    <col min="3" max="9" width="7.140625" style="457" customWidth="1"/>
    <col min="10" max="10" width="9.42578125" style="457" customWidth="1"/>
    <col min="11" max="12" width="6.5703125" style="457" customWidth="1"/>
    <col min="13" max="16384" width="11.42578125" style="457"/>
  </cols>
  <sheetData>
    <row r="4" spans="2:11" x14ac:dyDescent="0.2">
      <c r="B4" s="5" t="s">
        <v>0</v>
      </c>
      <c r="C4" s="9"/>
      <c r="D4" s="73"/>
      <c r="E4" s="73"/>
      <c r="F4" s="5" t="s">
        <v>1</v>
      </c>
    </row>
    <row r="5" spans="2:11" x14ac:dyDescent="0.2">
      <c r="C5" s="154"/>
      <c r="D5" s="153"/>
      <c r="E5" s="153"/>
      <c r="F5" s="149"/>
    </row>
    <row r="6" spans="2:11" x14ac:dyDescent="0.2">
      <c r="B6" s="154" t="s">
        <v>2</v>
      </c>
      <c r="C6" s="154"/>
      <c r="D6" s="153"/>
      <c r="E6" s="153"/>
      <c r="F6" s="5">
        <v>200</v>
      </c>
    </row>
    <row r="7" spans="2:11" x14ac:dyDescent="0.2">
      <c r="B7" s="154"/>
      <c r="C7" s="154"/>
      <c r="D7" s="153"/>
      <c r="E7" s="153"/>
      <c r="F7" s="5"/>
    </row>
    <row r="8" spans="2:11" x14ac:dyDescent="0.2">
      <c r="B8" s="154" t="s">
        <v>3</v>
      </c>
      <c r="C8" s="154"/>
      <c r="D8" s="153"/>
      <c r="E8" s="153"/>
      <c r="F8" s="5" t="s">
        <v>403</v>
      </c>
    </row>
    <row r="9" spans="2:11" x14ac:dyDescent="0.2">
      <c r="B9" s="154" t="s">
        <v>4</v>
      </c>
      <c r="C9" s="154"/>
      <c r="D9" s="153"/>
      <c r="E9" s="153"/>
      <c r="F9" s="149" t="s">
        <v>143</v>
      </c>
    </row>
    <row r="10" spans="2:11" x14ac:dyDescent="0.2">
      <c r="B10" s="154" t="s">
        <v>6</v>
      </c>
      <c r="C10" s="489"/>
      <c r="D10" s="490"/>
      <c r="E10" s="153"/>
      <c r="F10" s="149">
        <v>276</v>
      </c>
    </row>
    <row r="11" spans="2:11" x14ac:dyDescent="0.2">
      <c r="B11" s="154" t="s">
        <v>7</v>
      </c>
      <c r="C11" s="154"/>
      <c r="D11" s="153"/>
      <c r="E11" s="153"/>
      <c r="F11" s="491" t="s">
        <v>344</v>
      </c>
      <c r="G11" s="491"/>
      <c r="H11" s="491"/>
    </row>
    <row r="12" spans="2:11" x14ac:dyDescent="0.2">
      <c r="B12" s="154" t="s">
        <v>9</v>
      </c>
      <c r="C12" s="154"/>
      <c r="D12" s="153"/>
      <c r="E12" s="153"/>
      <c r="F12" s="149">
        <v>276</v>
      </c>
    </row>
    <row r="13" spans="2:11" x14ac:dyDescent="0.2">
      <c r="B13" s="154" t="s">
        <v>10</v>
      </c>
      <c r="C13" s="489"/>
      <c r="D13" s="490"/>
      <c r="E13" s="490"/>
      <c r="F13" s="149" t="s">
        <v>11</v>
      </c>
    </row>
    <row r="14" spans="2:11" ht="15.75" thickBot="1" x14ac:dyDescent="0.25"/>
    <row r="15" spans="2:11" ht="111.75" customHeight="1" thickBot="1" x14ac:dyDescent="0.25">
      <c r="B15" s="1582" t="s">
        <v>413</v>
      </c>
      <c r="C15" s="1583"/>
      <c r="D15" s="1583"/>
      <c r="E15" s="1583"/>
      <c r="F15" s="1583"/>
      <c r="G15" s="1583"/>
      <c r="H15" s="1583"/>
      <c r="I15" s="1583"/>
      <c r="J15" s="1583"/>
      <c r="K15" s="1584"/>
    </row>
    <row r="16" spans="2:11" ht="15.75" thickBot="1" x14ac:dyDescent="0.25">
      <c r="B16" s="527"/>
    </row>
    <row r="17" spans="2:10" ht="16.5" thickBot="1" x14ac:dyDescent="0.3">
      <c r="B17" s="380" t="s">
        <v>12</v>
      </c>
      <c r="C17" s="1606" t="s">
        <v>342</v>
      </c>
      <c r="D17" s="1619"/>
      <c r="E17" s="1619"/>
      <c r="F17" s="1619"/>
      <c r="G17" s="1619"/>
      <c r="H17" s="1619"/>
      <c r="I17" s="1679"/>
      <c r="J17" s="382" t="s">
        <v>14</v>
      </c>
    </row>
    <row r="18" spans="2:10" ht="87.75" thickBot="1" x14ac:dyDescent="0.25">
      <c r="B18" s="812" t="s">
        <v>30</v>
      </c>
      <c r="C18" s="510" t="s">
        <v>194</v>
      </c>
      <c r="D18" s="814" t="s">
        <v>202</v>
      </c>
      <c r="E18" s="814" t="s">
        <v>203</v>
      </c>
      <c r="F18" s="814" t="s">
        <v>204</v>
      </c>
      <c r="G18" s="814" t="s">
        <v>195</v>
      </c>
      <c r="H18" s="814" t="s">
        <v>205</v>
      </c>
      <c r="I18" s="814" t="s">
        <v>202</v>
      </c>
      <c r="J18" s="510" t="s">
        <v>196</v>
      </c>
    </row>
    <row r="19" spans="2:10" ht="15.75" thickBot="1" x14ac:dyDescent="0.25">
      <c r="B19" s="806">
        <v>1</v>
      </c>
      <c r="C19" s="811">
        <v>0.51388888888888895</v>
      </c>
      <c r="D19" s="813">
        <v>0.52083333333333337</v>
      </c>
      <c r="E19" s="813">
        <v>0.52430555555555558</v>
      </c>
      <c r="F19" s="813">
        <v>0.53125</v>
      </c>
      <c r="G19" s="813">
        <v>0.54166666666666663</v>
      </c>
      <c r="H19" s="813">
        <v>0.55555555555555558</v>
      </c>
      <c r="I19" s="813">
        <v>0.5625</v>
      </c>
      <c r="J19" s="815">
        <v>0.56944444444444442</v>
      </c>
    </row>
    <row r="21" spans="2:10" x14ac:dyDescent="0.2">
      <c r="B21" s="21" t="s">
        <v>31</v>
      </c>
      <c r="C21" s="21"/>
      <c r="D21" s="22"/>
      <c r="E21" s="22"/>
      <c r="F21" s="23"/>
      <c r="G21" s="23"/>
      <c r="H21" s="24">
        <v>1</v>
      </c>
    </row>
    <row r="22" spans="2:10" x14ac:dyDescent="0.2">
      <c r="B22" s="21" t="s">
        <v>32</v>
      </c>
      <c r="C22" s="21"/>
      <c r="D22" s="22"/>
      <c r="E22" s="22"/>
      <c r="F22" s="23"/>
      <c r="G22" s="23"/>
      <c r="H22" s="24">
        <v>0</v>
      </c>
    </row>
    <row r="23" spans="2:10" x14ac:dyDescent="0.2">
      <c r="B23" s="21" t="s">
        <v>33</v>
      </c>
      <c r="C23" s="21"/>
      <c r="D23" s="22"/>
      <c r="E23" s="22"/>
      <c r="F23" s="23"/>
      <c r="G23" s="23"/>
      <c r="H23" s="24">
        <v>1</v>
      </c>
    </row>
    <row r="24" spans="2:10" x14ac:dyDescent="0.2">
      <c r="B24" s="21" t="s">
        <v>34</v>
      </c>
      <c r="C24" s="21"/>
      <c r="D24" s="22"/>
      <c r="E24" s="22"/>
      <c r="F24" s="23"/>
      <c r="G24" s="23"/>
      <c r="H24" s="25">
        <f>+K19</f>
        <v>0</v>
      </c>
    </row>
    <row r="25" spans="2:10" x14ac:dyDescent="0.2">
      <c r="B25" s="26" t="s">
        <v>36</v>
      </c>
      <c r="C25" s="26"/>
      <c r="D25" s="27"/>
      <c r="E25" s="7"/>
      <c r="F25" s="7"/>
      <c r="G25" s="7"/>
      <c r="H25" s="25">
        <v>0</v>
      </c>
    </row>
  </sheetData>
  <mergeCells count="2">
    <mergeCell ref="C17:I17"/>
    <mergeCell ref="B15:K15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4:Q26"/>
  <sheetViews>
    <sheetView view="pageBreakPreview" topLeftCell="A3" zoomScale="90" zoomScaleNormal="90" zoomScaleSheetLayoutView="90" workbookViewId="0">
      <selection activeCell="O23" sqref="O23"/>
    </sheetView>
  </sheetViews>
  <sheetFormatPr baseColWidth="10" defaultRowHeight="15" x14ac:dyDescent="0.2"/>
  <cols>
    <col min="1" max="2" width="11.42578125" style="457"/>
    <col min="3" max="15" width="7.140625" style="457" customWidth="1"/>
    <col min="16" max="16" width="10" style="457" customWidth="1"/>
    <col min="17" max="17" width="7.140625" style="457" customWidth="1"/>
    <col min="18" max="16384" width="11.42578125" style="457"/>
  </cols>
  <sheetData>
    <row r="4" spans="2:17" x14ac:dyDescent="0.2">
      <c r="B4" s="5" t="s">
        <v>0</v>
      </c>
      <c r="C4" s="9"/>
      <c r="D4" s="73"/>
      <c r="E4" s="73"/>
      <c r="F4" s="5" t="s">
        <v>1</v>
      </c>
    </row>
    <row r="5" spans="2:17" x14ac:dyDescent="0.2">
      <c r="C5" s="9"/>
      <c r="D5" s="73"/>
      <c r="E5" s="73"/>
      <c r="F5" s="5"/>
    </row>
    <row r="6" spans="2:17" x14ac:dyDescent="0.2">
      <c r="B6" s="9" t="s">
        <v>2</v>
      </c>
      <c r="C6" s="9"/>
      <c r="D6" s="73"/>
      <c r="E6" s="73"/>
      <c r="F6" s="5">
        <v>200</v>
      </c>
    </row>
    <row r="7" spans="2:17" x14ac:dyDescent="0.2">
      <c r="B7" s="9"/>
      <c r="C7" s="9"/>
      <c r="D7" s="73"/>
      <c r="E7" s="73"/>
      <c r="F7" s="5"/>
    </row>
    <row r="8" spans="2:17" x14ac:dyDescent="0.2">
      <c r="B8" s="9" t="s">
        <v>3</v>
      </c>
      <c r="C8" s="9"/>
      <c r="D8" s="73"/>
      <c r="E8" s="73"/>
      <c r="F8" s="5" t="s">
        <v>403</v>
      </c>
    </row>
    <row r="9" spans="2:17" x14ac:dyDescent="0.2">
      <c r="B9" s="9" t="s">
        <v>4</v>
      </c>
      <c r="C9" s="9"/>
      <c r="D9" s="73"/>
      <c r="E9" s="73"/>
      <c r="F9" s="5" t="s">
        <v>143</v>
      </c>
    </row>
    <row r="10" spans="2:17" x14ac:dyDescent="0.2">
      <c r="B10" s="9" t="s">
        <v>6</v>
      </c>
      <c r="C10" s="458"/>
      <c r="D10" s="459"/>
      <c r="E10" s="73"/>
      <c r="F10" s="5">
        <v>277</v>
      </c>
    </row>
    <row r="11" spans="2:17" x14ac:dyDescent="0.2">
      <c r="B11" s="9" t="s">
        <v>7</v>
      </c>
      <c r="C11" s="9"/>
      <c r="D11" s="73"/>
      <c r="E11" s="73"/>
      <c r="F11" s="460" t="s">
        <v>291</v>
      </c>
      <c r="G11" s="461"/>
      <c r="H11" s="461"/>
    </row>
    <row r="12" spans="2:17" x14ac:dyDescent="0.2">
      <c r="B12" s="9" t="s">
        <v>9</v>
      </c>
      <c r="C12" s="9"/>
      <c r="D12" s="73"/>
      <c r="E12" s="73"/>
      <c r="F12" s="5">
        <v>277</v>
      </c>
    </row>
    <row r="13" spans="2:17" x14ac:dyDescent="0.2">
      <c r="B13" s="9" t="s">
        <v>10</v>
      </c>
      <c r="C13" s="458"/>
      <c r="D13" s="459"/>
      <c r="E13" s="459"/>
      <c r="F13" s="5" t="s">
        <v>11</v>
      </c>
    </row>
    <row r="14" spans="2:17" ht="15.75" thickBot="1" x14ac:dyDescent="0.25"/>
    <row r="15" spans="2:17" ht="75.75" customHeight="1" thickBot="1" x14ac:dyDescent="0.25">
      <c r="B15" s="1797" t="s">
        <v>293</v>
      </c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8"/>
      <c r="O15" s="1798"/>
      <c r="P15" s="1798"/>
      <c r="Q15" s="1799"/>
    </row>
    <row r="16" spans="2:17" ht="15.75" thickBot="1" x14ac:dyDescent="0.25">
      <c r="B16" s="527"/>
      <c r="J16" s="525"/>
      <c r="K16" s="525"/>
      <c r="L16" s="525"/>
      <c r="M16" s="525"/>
      <c r="N16" s="525"/>
      <c r="O16" s="525"/>
      <c r="P16" s="525"/>
      <c r="Q16" s="525"/>
    </row>
    <row r="17" spans="3:17" ht="16.5" customHeight="1" thickBot="1" x14ac:dyDescent="0.25">
      <c r="C17" s="1285" t="s">
        <v>12</v>
      </c>
      <c r="D17" s="1800" t="s">
        <v>342</v>
      </c>
      <c r="E17" s="1793"/>
      <c r="F17" s="1793"/>
      <c r="G17" s="1793"/>
      <c r="H17" s="1793"/>
      <c r="I17" s="1793"/>
      <c r="J17" s="1793"/>
      <c r="K17" s="1793"/>
      <c r="L17" s="1793"/>
      <c r="M17" s="1793"/>
      <c r="N17" s="1793"/>
      <c r="O17" s="1801"/>
      <c r="P17" s="1286" t="s">
        <v>14</v>
      </c>
      <c r="Q17" s="526"/>
    </row>
    <row r="18" spans="3:17" ht="64.5" thickBot="1" x14ac:dyDescent="0.25">
      <c r="C18" s="951" t="s">
        <v>257</v>
      </c>
      <c r="D18" s="952" t="s">
        <v>163</v>
      </c>
      <c r="E18" s="952" t="s">
        <v>367</v>
      </c>
      <c r="F18" s="952" t="s">
        <v>368</v>
      </c>
      <c r="G18" s="952" t="s">
        <v>369</v>
      </c>
      <c r="H18" s="952" t="s">
        <v>368</v>
      </c>
      <c r="I18" s="952" t="s">
        <v>370</v>
      </c>
      <c r="J18" s="952" t="s">
        <v>371</v>
      </c>
      <c r="K18" s="952" t="s">
        <v>370</v>
      </c>
      <c r="L18" s="952" t="s">
        <v>368</v>
      </c>
      <c r="M18" s="952" t="s">
        <v>372</v>
      </c>
      <c r="N18" s="952" t="s">
        <v>367</v>
      </c>
      <c r="O18" s="952" t="s">
        <v>163</v>
      </c>
      <c r="P18" s="953" t="s">
        <v>257</v>
      </c>
      <c r="Q18" s="526"/>
    </row>
    <row r="19" spans="3:17" ht="16.5" thickBot="1" x14ac:dyDescent="0.3">
      <c r="C19" s="1218">
        <v>0.51041666666666663</v>
      </c>
      <c r="D19" s="1219">
        <v>0.51388888888888895</v>
      </c>
      <c r="E19" s="1219">
        <v>0.51527777777777783</v>
      </c>
      <c r="F19" s="1219">
        <v>0.51874999999999993</v>
      </c>
      <c r="G19" s="1219">
        <v>0.52152777777777781</v>
      </c>
      <c r="H19" s="1219">
        <v>0.5229166666666667</v>
      </c>
      <c r="I19" s="1219">
        <v>0.52569444444444446</v>
      </c>
      <c r="J19" s="297">
        <v>0.54236111111111118</v>
      </c>
      <c r="K19" s="297">
        <v>0.54999999999999993</v>
      </c>
      <c r="L19" s="297">
        <v>0.55763888888888891</v>
      </c>
      <c r="M19" s="297">
        <v>0.55902777777777779</v>
      </c>
      <c r="N19" s="297">
        <v>0.56388888888888888</v>
      </c>
      <c r="O19" s="297">
        <v>0.56597222222222221</v>
      </c>
      <c r="P19" s="315">
        <v>0.56944444444444442</v>
      </c>
      <c r="Q19" s="526"/>
    </row>
    <row r="20" spans="3:17" x14ac:dyDescent="0.2">
      <c r="J20" s="526"/>
      <c r="K20" s="526"/>
      <c r="L20" s="526"/>
      <c r="M20" s="526"/>
      <c r="N20" s="526"/>
      <c r="O20" s="526"/>
      <c r="P20" s="526"/>
      <c r="Q20" s="526"/>
    </row>
    <row r="22" spans="3:17" x14ac:dyDescent="0.2">
      <c r="C22" s="21" t="s">
        <v>31</v>
      </c>
      <c r="D22" s="21"/>
      <c r="E22" s="22"/>
      <c r="F22" s="22"/>
      <c r="G22" s="23"/>
      <c r="H22" s="23"/>
      <c r="I22" s="24">
        <v>1</v>
      </c>
      <c r="J22" s="22"/>
      <c r="K22" s="22"/>
      <c r="L22" s="22"/>
      <c r="M22" s="22"/>
      <c r="N22" s="22"/>
      <c r="O22" s="22"/>
      <c r="P22" s="22"/>
      <c r="Q22" s="22"/>
    </row>
    <row r="23" spans="3:17" x14ac:dyDescent="0.2">
      <c r="C23" s="21" t="s">
        <v>32</v>
      </c>
      <c r="D23" s="21"/>
      <c r="E23" s="22"/>
      <c r="F23" s="22"/>
      <c r="G23" s="23"/>
      <c r="H23" s="23"/>
      <c r="I23" s="24">
        <v>0</v>
      </c>
      <c r="J23" s="22"/>
      <c r="K23" s="22"/>
      <c r="L23" s="22"/>
      <c r="M23" s="22"/>
      <c r="N23" s="22"/>
      <c r="O23" s="22"/>
      <c r="P23" s="22"/>
      <c r="Q23" s="22"/>
    </row>
    <row r="24" spans="3:17" x14ac:dyDescent="0.2">
      <c r="C24" s="21" t="s">
        <v>33</v>
      </c>
      <c r="D24" s="21"/>
      <c r="E24" s="22"/>
      <c r="F24" s="22"/>
      <c r="G24" s="23"/>
      <c r="H24" s="23"/>
      <c r="I24" s="24">
        <v>1</v>
      </c>
      <c r="J24" s="22"/>
      <c r="K24" s="22"/>
      <c r="L24" s="22"/>
      <c r="M24" s="22"/>
      <c r="N24" s="22"/>
      <c r="O24" s="22"/>
      <c r="P24" s="22"/>
      <c r="Q24" s="22"/>
    </row>
    <row r="25" spans="3:17" ht="15.75" x14ac:dyDescent="0.25">
      <c r="C25" s="21" t="s">
        <v>34</v>
      </c>
      <c r="D25" s="21"/>
      <c r="E25" s="22"/>
      <c r="F25" s="22"/>
      <c r="G25" s="23"/>
      <c r="H25" s="23"/>
      <c r="I25" s="25">
        <v>22.28</v>
      </c>
      <c r="J25" t="s">
        <v>411</v>
      </c>
      <c r="K25"/>
      <c r="L25"/>
      <c r="M25"/>
      <c r="N25"/>
      <c r="O25"/>
      <c r="P25"/>
      <c r="Q25"/>
    </row>
    <row r="26" spans="3:17" ht="15.75" x14ac:dyDescent="0.25">
      <c r="C26" s="26" t="s">
        <v>36</v>
      </c>
      <c r="D26" s="26"/>
      <c r="E26" s="27"/>
      <c r="F26" s="7"/>
      <c r="G26" s="7"/>
      <c r="H26" s="7"/>
      <c r="I26" s="25">
        <v>0</v>
      </c>
      <c r="J26" t="s">
        <v>411</v>
      </c>
      <c r="K26"/>
      <c r="L26"/>
      <c r="M26"/>
      <c r="N26"/>
      <c r="O26"/>
      <c r="P26"/>
      <c r="Q26"/>
    </row>
  </sheetData>
  <mergeCells count="2">
    <mergeCell ref="B15:Q15"/>
    <mergeCell ref="D17:O1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B4:O26"/>
  <sheetViews>
    <sheetView view="pageBreakPreview" topLeftCell="A12" zoomScale="90" zoomScaleNormal="90" zoomScaleSheetLayoutView="90" workbookViewId="0">
      <selection activeCell="M23" sqref="M23"/>
    </sheetView>
  </sheetViews>
  <sheetFormatPr baseColWidth="10" defaultRowHeight="15" x14ac:dyDescent="0.2"/>
  <cols>
    <col min="1" max="2" width="11.42578125" style="457"/>
    <col min="3" max="12" width="7.140625" style="457" customWidth="1"/>
    <col min="13" max="13" width="11.28515625" style="457" customWidth="1"/>
    <col min="14" max="14" width="7.140625" style="457" customWidth="1"/>
    <col min="15" max="16384" width="11.42578125" style="457"/>
  </cols>
  <sheetData>
    <row r="4" spans="2:15" x14ac:dyDescent="0.2">
      <c r="B4" s="5" t="s">
        <v>0</v>
      </c>
      <c r="C4" s="9"/>
      <c r="D4" s="73"/>
      <c r="E4" s="73"/>
      <c r="F4" s="5" t="s">
        <v>1</v>
      </c>
    </row>
    <row r="5" spans="2:15" x14ac:dyDescent="0.2">
      <c r="C5" s="9"/>
      <c r="D5" s="73"/>
      <c r="E5" s="73"/>
      <c r="F5" s="5"/>
    </row>
    <row r="6" spans="2:15" x14ac:dyDescent="0.2">
      <c r="B6" s="9" t="s">
        <v>2</v>
      </c>
      <c r="C6" s="9"/>
      <c r="D6" s="73"/>
      <c r="E6" s="73"/>
      <c r="F6" s="5">
        <v>200</v>
      </c>
    </row>
    <row r="7" spans="2:15" x14ac:dyDescent="0.2">
      <c r="B7" s="9"/>
      <c r="C7" s="9"/>
      <c r="D7" s="73"/>
      <c r="E7" s="73"/>
      <c r="F7" s="5"/>
    </row>
    <row r="8" spans="2:15" x14ac:dyDescent="0.2">
      <c r="B8" s="9" t="s">
        <v>3</v>
      </c>
      <c r="C8" s="9"/>
      <c r="D8" s="73"/>
      <c r="E8" s="73"/>
      <c r="F8" s="5" t="s">
        <v>403</v>
      </c>
    </row>
    <row r="9" spans="2:15" x14ac:dyDescent="0.2">
      <c r="B9" s="9" t="s">
        <v>4</v>
      </c>
      <c r="C9" s="9"/>
      <c r="D9" s="73"/>
      <c r="E9" s="73"/>
      <c r="F9" s="5" t="s">
        <v>143</v>
      </c>
    </row>
    <row r="10" spans="2:15" x14ac:dyDescent="0.2">
      <c r="B10" s="9" t="s">
        <v>6</v>
      </c>
      <c r="C10" s="458"/>
      <c r="D10" s="459"/>
      <c r="E10" s="73"/>
      <c r="F10" s="5">
        <v>278</v>
      </c>
      <c r="H10" s="457" t="s">
        <v>412</v>
      </c>
    </row>
    <row r="11" spans="2:15" x14ac:dyDescent="0.2">
      <c r="B11" s="9" t="s">
        <v>7</v>
      </c>
      <c r="C11" s="9"/>
      <c r="D11" s="73"/>
      <c r="E11" s="73"/>
      <c r="F11" s="460" t="s">
        <v>292</v>
      </c>
      <c r="G11" s="461"/>
      <c r="H11" s="461"/>
    </row>
    <row r="12" spans="2:15" x14ac:dyDescent="0.2">
      <c r="B12" s="9" t="s">
        <v>9</v>
      </c>
      <c r="C12" s="9"/>
      <c r="D12" s="73"/>
      <c r="E12" s="73"/>
      <c r="F12" s="5">
        <v>278</v>
      </c>
    </row>
    <row r="13" spans="2:15" x14ac:dyDescent="0.2">
      <c r="B13" s="9" t="s">
        <v>10</v>
      </c>
      <c r="C13" s="458"/>
      <c r="D13" s="459"/>
      <c r="E13" s="459"/>
      <c r="F13" s="5" t="s">
        <v>11</v>
      </c>
    </row>
    <row r="14" spans="2:15" ht="15.75" thickBot="1" x14ac:dyDescent="0.25"/>
    <row r="15" spans="2:15" ht="75.75" customHeight="1" thickBot="1" x14ac:dyDescent="0.25">
      <c r="B15" s="1797" t="s">
        <v>294</v>
      </c>
      <c r="C15" s="1798"/>
      <c r="D15" s="1798"/>
      <c r="E15" s="1798"/>
      <c r="F15" s="1798"/>
      <c r="G15" s="1798"/>
      <c r="H15" s="1798"/>
      <c r="I15" s="1798"/>
      <c r="J15" s="1798"/>
      <c r="K15" s="1798"/>
      <c r="L15" s="1798"/>
      <c r="M15" s="1798"/>
      <c r="N15" s="1798"/>
      <c r="O15" s="1799"/>
    </row>
    <row r="16" spans="2:15" ht="15.75" thickBot="1" x14ac:dyDescent="0.25">
      <c r="B16" s="527"/>
      <c r="J16" s="525"/>
      <c r="K16" s="525"/>
      <c r="L16" s="525"/>
      <c r="M16" s="525"/>
      <c r="N16" s="525"/>
    </row>
    <row r="17" spans="3:14" ht="16.5" customHeight="1" thickBot="1" x14ac:dyDescent="0.25">
      <c r="C17" s="1287" t="s">
        <v>12</v>
      </c>
      <c r="D17" s="1800" t="s">
        <v>342</v>
      </c>
      <c r="E17" s="1793"/>
      <c r="F17" s="1793"/>
      <c r="G17" s="1793"/>
      <c r="H17" s="1793"/>
      <c r="I17" s="1793"/>
      <c r="J17" s="1793"/>
      <c r="K17" s="1793"/>
      <c r="L17" s="1801"/>
      <c r="M17" s="1288" t="s">
        <v>14</v>
      </c>
      <c r="N17" s="526"/>
    </row>
    <row r="18" spans="3:14" ht="64.5" thickBot="1" x14ac:dyDescent="0.25">
      <c r="C18" s="951" t="s">
        <v>257</v>
      </c>
      <c r="D18" s="278" t="s">
        <v>163</v>
      </c>
      <c r="E18" s="952" t="s">
        <v>367</v>
      </c>
      <c r="F18" s="952" t="s">
        <v>368</v>
      </c>
      <c r="G18" s="952" t="s">
        <v>382</v>
      </c>
      <c r="H18" s="952" t="s">
        <v>370</v>
      </c>
      <c r="I18" s="952" t="s">
        <v>368</v>
      </c>
      <c r="J18" s="952" t="s">
        <v>369</v>
      </c>
      <c r="K18" s="952" t="s">
        <v>367</v>
      </c>
      <c r="L18" s="278" t="s">
        <v>163</v>
      </c>
      <c r="M18" s="953" t="s">
        <v>257</v>
      </c>
      <c r="N18" s="526"/>
    </row>
    <row r="19" spans="3:14" ht="15.75" thickBot="1" x14ac:dyDescent="0.25">
      <c r="C19" s="1219">
        <v>0.30555555555555552</v>
      </c>
      <c r="D19" s="1219">
        <v>0.30763888888888891</v>
      </c>
      <c r="E19" s="1219">
        <v>0.31111111111111112</v>
      </c>
      <c r="F19" s="1219">
        <v>0.31458333333333333</v>
      </c>
      <c r="G19" s="1219">
        <v>0.31944444444444448</v>
      </c>
      <c r="H19" s="1219">
        <v>0.32708333333333334</v>
      </c>
      <c r="I19" s="1219">
        <v>0.32916666666666666</v>
      </c>
      <c r="J19" s="1219">
        <v>0.33333333333333331</v>
      </c>
      <c r="K19" s="1219">
        <v>0.33611111111111108</v>
      </c>
      <c r="L19" s="1219">
        <v>0.33749999999999997</v>
      </c>
      <c r="M19" s="1219">
        <v>0.34375</v>
      </c>
      <c r="N19" s="526"/>
    </row>
    <row r="20" spans="3:14" x14ac:dyDescent="0.2">
      <c r="J20" s="526"/>
      <c r="K20" s="526"/>
      <c r="L20" s="526"/>
      <c r="M20" s="526"/>
      <c r="N20" s="526"/>
    </row>
    <row r="21" spans="3:14" x14ac:dyDescent="0.2">
      <c r="J21" s="526"/>
      <c r="K21" s="526"/>
      <c r="L21" s="526"/>
      <c r="M21" s="526"/>
      <c r="N21" s="526"/>
    </row>
    <row r="22" spans="3:14" x14ac:dyDescent="0.2">
      <c r="C22" s="21" t="s">
        <v>31</v>
      </c>
      <c r="D22" s="21"/>
      <c r="E22" s="22"/>
      <c r="F22" s="22"/>
      <c r="G22" s="23"/>
      <c r="H22" s="23"/>
      <c r="I22" s="24">
        <v>1</v>
      </c>
      <c r="J22" s="22"/>
      <c r="K22" s="22"/>
      <c r="L22" s="22"/>
      <c r="M22" s="22"/>
      <c r="N22" s="22"/>
    </row>
    <row r="23" spans="3:14" x14ac:dyDescent="0.2">
      <c r="C23" s="21" t="s">
        <v>32</v>
      </c>
      <c r="D23" s="21"/>
      <c r="E23" s="22"/>
      <c r="F23" s="22"/>
      <c r="G23" s="23"/>
      <c r="H23" s="23"/>
      <c r="I23" s="24">
        <v>0</v>
      </c>
      <c r="J23" s="22"/>
      <c r="K23" s="22"/>
      <c r="L23" s="22"/>
      <c r="M23" s="22"/>
      <c r="N23" s="22"/>
    </row>
    <row r="24" spans="3:14" x14ac:dyDescent="0.2">
      <c r="C24" s="21" t="s">
        <v>33</v>
      </c>
      <c r="D24" s="21"/>
      <c r="E24" s="22"/>
      <c r="F24" s="22"/>
      <c r="G24" s="23"/>
      <c r="H24" s="23"/>
      <c r="I24" s="24">
        <v>1</v>
      </c>
      <c r="J24" s="22"/>
      <c r="K24" s="22"/>
      <c r="L24" s="22"/>
      <c r="M24" s="22"/>
      <c r="N24" s="22"/>
    </row>
    <row r="25" spans="3:14" ht="15.75" x14ac:dyDescent="0.25">
      <c r="C25" s="21" t="s">
        <v>34</v>
      </c>
      <c r="D25" s="21"/>
      <c r="E25" s="22"/>
      <c r="F25" s="22"/>
      <c r="G25" s="23"/>
      <c r="H25" s="23"/>
      <c r="I25" s="25">
        <v>20.36</v>
      </c>
      <c r="J25" t="s">
        <v>411</v>
      </c>
      <c r="K25"/>
      <c r="L25"/>
      <c r="M25"/>
      <c r="N25"/>
    </row>
    <row r="26" spans="3:14" ht="15.75" x14ac:dyDescent="0.25">
      <c r="C26" s="26" t="s">
        <v>36</v>
      </c>
      <c r="D26" s="26"/>
      <c r="E26" s="27"/>
      <c r="F26" s="7"/>
      <c r="G26" s="7"/>
      <c r="H26" s="7"/>
      <c r="I26" s="25">
        <v>0</v>
      </c>
      <c r="J26" t="s">
        <v>411</v>
      </c>
      <c r="K26"/>
      <c r="L26"/>
      <c r="M26"/>
      <c r="N26"/>
    </row>
  </sheetData>
  <mergeCells count="2">
    <mergeCell ref="B15:O15"/>
    <mergeCell ref="D17:L17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B4:O28"/>
  <sheetViews>
    <sheetView view="pageBreakPreview" topLeftCell="A13" zoomScale="90" zoomScaleNormal="90" zoomScaleSheetLayoutView="90" workbookViewId="0">
      <selection activeCell="J28" sqref="J28"/>
    </sheetView>
  </sheetViews>
  <sheetFormatPr baseColWidth="10" defaultRowHeight="15" x14ac:dyDescent="0.2"/>
  <cols>
    <col min="1" max="2" width="11.42578125" style="1010"/>
    <col min="3" max="12" width="7.140625" style="1010" customWidth="1"/>
    <col min="13" max="13" width="8.5703125" style="1010" customWidth="1"/>
    <col min="14" max="14" width="7.140625" style="1010" customWidth="1"/>
    <col min="15" max="16384" width="11.42578125" style="1010"/>
  </cols>
  <sheetData>
    <row r="4" spans="2:15" x14ac:dyDescent="0.2">
      <c r="B4" s="5" t="s">
        <v>0</v>
      </c>
      <c r="C4" s="9"/>
      <c r="D4" s="73"/>
      <c r="E4" s="73"/>
      <c r="F4" s="5" t="s">
        <v>1</v>
      </c>
    </row>
    <row r="5" spans="2:15" x14ac:dyDescent="0.2">
      <c r="C5" s="9"/>
      <c r="D5" s="73"/>
      <c r="E5" s="73"/>
      <c r="F5" s="5"/>
    </row>
    <row r="6" spans="2:15" x14ac:dyDescent="0.2">
      <c r="B6" s="9" t="s">
        <v>2</v>
      </c>
      <c r="C6" s="9"/>
      <c r="D6" s="73"/>
      <c r="E6" s="73"/>
      <c r="F6" s="5">
        <v>200</v>
      </c>
    </row>
    <row r="7" spans="2:15" x14ac:dyDescent="0.2">
      <c r="B7" s="9"/>
      <c r="C7" s="9"/>
      <c r="D7" s="73"/>
      <c r="E7" s="73"/>
      <c r="F7" s="5"/>
    </row>
    <row r="8" spans="2:15" x14ac:dyDescent="0.2">
      <c r="B8" s="9" t="s">
        <v>3</v>
      </c>
      <c r="C8" s="9"/>
      <c r="D8" s="73"/>
      <c r="E8" s="73"/>
      <c r="F8" s="5" t="s">
        <v>403</v>
      </c>
    </row>
    <row r="9" spans="2:15" x14ac:dyDescent="0.2">
      <c r="B9" s="9" t="s">
        <v>4</v>
      </c>
      <c r="C9" s="9"/>
      <c r="D9" s="73"/>
      <c r="E9" s="73"/>
      <c r="F9" s="5" t="s">
        <v>143</v>
      </c>
    </row>
    <row r="10" spans="2:15" x14ac:dyDescent="0.2">
      <c r="B10" s="9" t="s">
        <v>6</v>
      </c>
      <c r="C10" s="458"/>
      <c r="D10" s="459"/>
      <c r="E10" s="73"/>
      <c r="F10" s="5">
        <v>279</v>
      </c>
    </row>
    <row r="11" spans="2:15" x14ac:dyDescent="0.2">
      <c r="B11" s="9" t="s">
        <v>7</v>
      </c>
      <c r="C11" s="9"/>
      <c r="D11" s="73"/>
      <c r="E11" s="73"/>
      <c r="F11" s="460" t="s">
        <v>290</v>
      </c>
      <c r="G11" s="460"/>
      <c r="H11" s="460"/>
    </row>
    <row r="12" spans="2:15" x14ac:dyDescent="0.2">
      <c r="B12" s="9" t="s">
        <v>9</v>
      </c>
      <c r="C12" s="9"/>
      <c r="D12" s="73"/>
      <c r="E12" s="73"/>
      <c r="F12" s="5">
        <v>279</v>
      </c>
    </row>
    <row r="13" spans="2:15" x14ac:dyDescent="0.2">
      <c r="B13" s="9" t="s">
        <v>10</v>
      </c>
      <c r="C13" s="458"/>
      <c r="D13" s="459"/>
      <c r="E13" s="459"/>
      <c r="F13" s="5" t="s">
        <v>11</v>
      </c>
    </row>
    <row r="14" spans="2:15" ht="15.75" thickBot="1" x14ac:dyDescent="0.25"/>
    <row r="15" spans="2:15" ht="75.75" customHeight="1" thickBot="1" x14ac:dyDescent="0.25">
      <c r="B15" s="1802" t="s">
        <v>295</v>
      </c>
      <c r="C15" s="1803"/>
      <c r="D15" s="1803"/>
      <c r="E15" s="1803"/>
      <c r="F15" s="1803"/>
      <c r="G15" s="1803"/>
      <c r="H15" s="1803"/>
      <c r="I15" s="1803"/>
      <c r="J15" s="1803"/>
      <c r="K15" s="1803"/>
      <c r="L15" s="1803"/>
      <c r="M15" s="1803"/>
      <c r="N15" s="1803"/>
      <c r="O15" s="1804"/>
    </row>
    <row r="16" spans="2:15" ht="15.75" thickBot="1" x14ac:dyDescent="0.25">
      <c r="B16" s="1011"/>
      <c r="J16" s="1012"/>
      <c r="K16" s="1012"/>
      <c r="L16" s="1012"/>
      <c r="M16" s="1012"/>
      <c r="N16" s="1012"/>
    </row>
    <row r="17" spans="3:14" ht="16.5" customHeight="1" thickBot="1" x14ac:dyDescent="0.25">
      <c r="C17" s="1283" t="s">
        <v>12</v>
      </c>
      <c r="D17" s="1805" t="s">
        <v>342</v>
      </c>
      <c r="E17" s="1806"/>
      <c r="F17" s="1806"/>
      <c r="G17" s="1806"/>
      <c r="H17" s="1806"/>
      <c r="I17" s="1806"/>
      <c r="J17" s="1806"/>
      <c r="K17" s="1806"/>
      <c r="L17" s="1807"/>
      <c r="M17" s="1284" t="s">
        <v>14</v>
      </c>
      <c r="N17" s="1013"/>
    </row>
    <row r="18" spans="3:14" ht="64.5" thickBot="1" x14ac:dyDescent="0.25">
      <c r="C18" s="1015" t="s">
        <v>257</v>
      </c>
      <c r="D18" s="616" t="s">
        <v>163</v>
      </c>
      <c r="E18" s="1016" t="s">
        <v>367</v>
      </c>
      <c r="F18" s="1016" t="s">
        <v>369</v>
      </c>
      <c r="G18" s="1016" t="s">
        <v>368</v>
      </c>
      <c r="H18" s="1016" t="s">
        <v>370</v>
      </c>
      <c r="I18" s="1016" t="s">
        <v>383</v>
      </c>
      <c r="J18" s="1016" t="s">
        <v>368</v>
      </c>
      <c r="K18" s="1016" t="s">
        <v>367</v>
      </c>
      <c r="L18" s="616" t="s">
        <v>163</v>
      </c>
      <c r="M18" s="1017" t="s">
        <v>257</v>
      </c>
      <c r="N18" s="1013"/>
    </row>
    <row r="19" spans="3:14" ht="16.5" thickBot="1" x14ac:dyDescent="0.3">
      <c r="C19" s="736">
        <v>0.73611111111111116</v>
      </c>
      <c r="D19" s="1014">
        <v>0.7416666666666667</v>
      </c>
      <c r="E19" s="1014">
        <v>0.74305555555555547</v>
      </c>
      <c r="F19" s="1014">
        <v>0.75</v>
      </c>
      <c r="G19" s="1014">
        <v>0.75208333333333333</v>
      </c>
      <c r="H19" s="1014">
        <v>0.75486111111111109</v>
      </c>
      <c r="I19" s="1014">
        <v>0.76527777777777783</v>
      </c>
      <c r="J19" s="138">
        <v>0.76666666666666661</v>
      </c>
      <c r="K19" s="138">
        <v>0.76944444444444438</v>
      </c>
      <c r="L19" s="138">
        <v>0.77083333333333337</v>
      </c>
      <c r="M19" s="732">
        <v>0.77430555555555547</v>
      </c>
      <c r="N19" s="1013"/>
    </row>
    <row r="20" spans="3:14" x14ac:dyDescent="0.2">
      <c r="J20" s="1013"/>
      <c r="K20" s="1013"/>
      <c r="L20" s="1013"/>
      <c r="M20" s="1013"/>
      <c r="N20" s="1013"/>
    </row>
    <row r="21" spans="3:14" x14ac:dyDescent="0.2">
      <c r="J21" s="1013"/>
      <c r="K21" s="1013"/>
      <c r="L21" s="1013"/>
      <c r="M21" s="1013"/>
      <c r="N21" s="1013"/>
    </row>
    <row r="22" spans="3:14" x14ac:dyDescent="0.2">
      <c r="J22" s="1013"/>
      <c r="K22" s="1013"/>
      <c r="L22" s="1013"/>
      <c r="M22" s="1013"/>
      <c r="N22" s="1013"/>
    </row>
    <row r="24" spans="3:14" x14ac:dyDescent="0.2">
      <c r="C24" s="21" t="s">
        <v>31</v>
      </c>
      <c r="D24" s="21"/>
      <c r="E24" s="22"/>
      <c r="F24" s="22"/>
      <c r="G24" s="23"/>
      <c r="H24" s="23"/>
      <c r="I24" s="24">
        <v>1</v>
      </c>
      <c r="J24" s="22"/>
      <c r="K24" s="22"/>
      <c r="L24" s="22"/>
      <c r="M24" s="22"/>
      <c r="N24" s="22"/>
    </row>
    <row r="25" spans="3:14" x14ac:dyDescent="0.2">
      <c r="C25" s="21" t="s">
        <v>32</v>
      </c>
      <c r="D25" s="21"/>
      <c r="E25" s="22"/>
      <c r="F25" s="22"/>
      <c r="G25" s="23"/>
      <c r="H25" s="23"/>
      <c r="I25" s="24">
        <v>0</v>
      </c>
      <c r="J25" s="22"/>
      <c r="K25" s="22"/>
      <c r="L25" s="22"/>
      <c r="M25" s="22"/>
      <c r="N25" s="22"/>
    </row>
    <row r="26" spans="3:14" x14ac:dyDescent="0.2">
      <c r="C26" s="21" t="s">
        <v>33</v>
      </c>
      <c r="D26" s="21"/>
      <c r="E26" s="22"/>
      <c r="F26" s="22"/>
      <c r="G26" s="23"/>
      <c r="H26" s="23"/>
      <c r="I26" s="24">
        <v>1</v>
      </c>
      <c r="J26" s="22"/>
      <c r="K26" s="22"/>
      <c r="L26" s="22"/>
      <c r="M26" s="22"/>
      <c r="N26" s="22"/>
    </row>
    <row r="27" spans="3:14" ht="15.75" x14ac:dyDescent="0.25">
      <c r="C27" s="21" t="s">
        <v>34</v>
      </c>
      <c r="D27" s="21"/>
      <c r="E27" s="22"/>
      <c r="F27" s="22"/>
      <c r="G27" s="23"/>
      <c r="H27" s="23"/>
      <c r="I27" s="25">
        <v>20.41</v>
      </c>
      <c r="J27" s="14" t="s">
        <v>411</v>
      </c>
      <c r="K27" s="14"/>
      <c r="L27" s="14"/>
      <c r="M27" s="14"/>
      <c r="N27" s="14"/>
    </row>
    <row r="28" spans="3:14" ht="15.75" x14ac:dyDescent="0.25">
      <c r="C28" s="6" t="s">
        <v>36</v>
      </c>
      <c r="D28" s="6"/>
      <c r="E28" s="7"/>
      <c r="F28" s="7"/>
      <c r="G28" s="7"/>
      <c r="H28" s="7"/>
      <c r="I28" s="25">
        <v>0</v>
      </c>
      <c r="J28" s="14" t="s">
        <v>411</v>
      </c>
      <c r="K28" s="14"/>
      <c r="L28" s="14"/>
      <c r="M28" s="14"/>
      <c r="N28" s="14"/>
    </row>
  </sheetData>
  <mergeCells count="2">
    <mergeCell ref="B15:O15"/>
    <mergeCell ref="D17:L1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B4:O29"/>
  <sheetViews>
    <sheetView view="pageBreakPreview" topLeftCell="A10" zoomScale="90" zoomScaleNormal="80" zoomScaleSheetLayoutView="90" workbookViewId="0">
      <selection activeCell="E18" sqref="E18"/>
    </sheetView>
  </sheetViews>
  <sheetFormatPr baseColWidth="10" defaultRowHeight="15" x14ac:dyDescent="0.2"/>
  <cols>
    <col min="1" max="2" width="11.42578125" style="457"/>
    <col min="3" max="5" width="7.140625" style="457" customWidth="1"/>
    <col min="6" max="6" width="7" style="457" customWidth="1"/>
    <col min="7" max="16384" width="11.42578125" style="457"/>
  </cols>
  <sheetData>
    <row r="4" spans="2:10" x14ac:dyDescent="0.2">
      <c r="B4" s="5" t="s">
        <v>0</v>
      </c>
      <c r="C4" s="9"/>
      <c r="D4" s="73"/>
      <c r="G4" s="5" t="s">
        <v>1</v>
      </c>
    </row>
    <row r="5" spans="2:10" x14ac:dyDescent="0.2">
      <c r="C5" s="9"/>
      <c r="D5" s="73"/>
    </row>
    <row r="6" spans="2:10" x14ac:dyDescent="0.2">
      <c r="B6" s="9" t="s">
        <v>2</v>
      </c>
      <c r="C6" s="9"/>
      <c r="D6" s="73"/>
      <c r="G6" s="1257">
        <v>200</v>
      </c>
    </row>
    <row r="7" spans="2:10" x14ac:dyDescent="0.2">
      <c r="B7" s="9"/>
      <c r="C7" s="9"/>
      <c r="D7" s="73"/>
    </row>
    <row r="8" spans="2:10" x14ac:dyDescent="0.2">
      <c r="B8" s="9" t="s">
        <v>3</v>
      </c>
      <c r="C8" s="9"/>
      <c r="D8" s="73"/>
      <c r="G8" s="5" t="s">
        <v>403</v>
      </c>
    </row>
    <row r="9" spans="2:10" x14ac:dyDescent="0.2">
      <c r="B9" s="9" t="s">
        <v>4</v>
      </c>
      <c r="C9" s="9"/>
      <c r="D9" s="73"/>
      <c r="G9" s="5" t="s">
        <v>143</v>
      </c>
    </row>
    <row r="10" spans="2:10" x14ac:dyDescent="0.2">
      <c r="B10" s="9" t="s">
        <v>6</v>
      </c>
      <c r="C10" s="458"/>
      <c r="D10" s="459"/>
      <c r="G10" s="5">
        <v>280</v>
      </c>
    </row>
    <row r="11" spans="2:10" x14ac:dyDescent="0.2">
      <c r="B11" s="9" t="s">
        <v>7</v>
      </c>
      <c r="C11" s="9"/>
      <c r="D11" s="73"/>
      <c r="E11" s="461"/>
      <c r="G11" s="460" t="s">
        <v>192</v>
      </c>
    </row>
    <row r="12" spans="2:10" x14ac:dyDescent="0.2">
      <c r="B12" s="9" t="s">
        <v>9</v>
      </c>
      <c r="C12" s="9"/>
      <c r="D12" s="73"/>
      <c r="G12" s="5">
        <v>280</v>
      </c>
    </row>
    <row r="13" spans="2:10" x14ac:dyDescent="0.2">
      <c r="B13" s="9" t="s">
        <v>10</v>
      </c>
      <c r="C13" s="458"/>
      <c r="D13" s="459"/>
      <c r="G13" s="5" t="s">
        <v>11</v>
      </c>
    </row>
    <row r="14" spans="2:10" ht="15.75" thickBot="1" x14ac:dyDescent="0.25"/>
    <row r="15" spans="2:10" ht="35.25" customHeight="1" thickBot="1" x14ac:dyDescent="0.25">
      <c r="B15" s="1808" t="s">
        <v>193</v>
      </c>
      <c r="C15" s="1809"/>
      <c r="D15" s="1809"/>
      <c r="E15" s="1809"/>
      <c r="F15" s="1809"/>
      <c r="G15" s="1809"/>
      <c r="H15" s="1809"/>
      <c r="I15" s="1809"/>
      <c r="J15" s="1810"/>
    </row>
    <row r="17" spans="2:15" ht="15.75" thickBot="1" x14ac:dyDescent="0.25"/>
    <row r="18" spans="2:15" ht="90.75" thickBot="1" x14ac:dyDescent="0.25">
      <c r="D18" s="266" t="s">
        <v>194</v>
      </c>
      <c r="E18" s="1282" t="s">
        <v>195</v>
      </c>
      <c r="F18" s="510" t="s">
        <v>196</v>
      </c>
    </row>
    <row r="19" spans="2:15" ht="15.75" thickBot="1" x14ac:dyDescent="0.25">
      <c r="D19" s="462">
        <v>0.69444444444444453</v>
      </c>
      <c r="E19" s="462">
        <v>0.70486111111111116</v>
      </c>
      <c r="F19" s="463">
        <v>0.71527777777777779</v>
      </c>
    </row>
    <row r="24" spans="2:15" ht="15.75" x14ac:dyDescent="0.25">
      <c r="K24"/>
      <c r="L24"/>
      <c r="M24"/>
      <c r="N24"/>
      <c r="O24"/>
    </row>
    <row r="25" spans="2:15" ht="15.75" x14ac:dyDescent="0.25">
      <c r="B25" s="21" t="s">
        <v>31</v>
      </c>
      <c r="D25" s="21"/>
      <c r="E25" s="23"/>
      <c r="F25"/>
      <c r="G25" s="457">
        <v>1</v>
      </c>
      <c r="K25" s="1"/>
      <c r="L25" s="1"/>
      <c r="M25" s="1"/>
      <c r="N25" s="1"/>
      <c r="O25" s="1"/>
    </row>
    <row r="26" spans="2:15" ht="15.75" x14ac:dyDescent="0.25">
      <c r="B26" s="21" t="s">
        <v>32</v>
      </c>
      <c r="D26" s="21"/>
      <c r="E26" s="23"/>
      <c r="F26"/>
      <c r="G26" s="457">
        <v>0</v>
      </c>
      <c r="K26"/>
      <c r="L26"/>
      <c r="M26"/>
      <c r="N26"/>
      <c r="O26"/>
    </row>
    <row r="27" spans="2:15" ht="15.75" x14ac:dyDescent="0.25">
      <c r="B27" s="21" t="s">
        <v>33</v>
      </c>
      <c r="D27" s="21"/>
      <c r="E27" s="23"/>
      <c r="F27"/>
      <c r="G27" s="457">
        <v>1</v>
      </c>
      <c r="K27" s="1"/>
      <c r="L27" s="1"/>
      <c r="M27" s="1"/>
      <c r="N27" s="1"/>
      <c r="O27" s="1"/>
    </row>
    <row r="28" spans="2:15" ht="15.75" x14ac:dyDescent="0.25">
      <c r="B28" s="21" t="s">
        <v>34</v>
      </c>
      <c r="D28" s="21"/>
      <c r="E28" s="23"/>
      <c r="F28" s="22"/>
      <c r="G28" s="457">
        <v>15.77</v>
      </c>
      <c r="H28" s="457" t="s">
        <v>411</v>
      </c>
      <c r="K28"/>
      <c r="L28"/>
      <c r="M28"/>
      <c r="N28"/>
      <c r="O28"/>
    </row>
    <row r="29" spans="2:15" x14ac:dyDescent="0.2">
      <c r="B29" s="26" t="s">
        <v>36</v>
      </c>
      <c r="D29" s="26"/>
      <c r="E29" s="7"/>
      <c r="F29" s="22"/>
      <c r="G29" s="457">
        <v>0</v>
      </c>
      <c r="H29" s="457" t="s">
        <v>411</v>
      </c>
    </row>
  </sheetData>
  <mergeCells count="1">
    <mergeCell ref="B15:J1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10" max="1048575" man="1"/>
  </colBreaks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B3:M27"/>
  <sheetViews>
    <sheetView view="pageBreakPreview" zoomScale="90" zoomScaleNormal="70" zoomScaleSheetLayoutView="90" workbookViewId="0">
      <selection activeCell="K23" sqref="K23"/>
    </sheetView>
  </sheetViews>
  <sheetFormatPr baseColWidth="10" defaultRowHeight="15" x14ac:dyDescent="0.25"/>
  <sheetData>
    <row r="3" spans="2:13" ht="15.75" x14ac:dyDescent="0.25">
      <c r="B3" s="5" t="s">
        <v>0</v>
      </c>
      <c r="C3" s="9"/>
      <c r="D3" s="73"/>
      <c r="E3" s="73"/>
      <c r="F3" s="5" t="s">
        <v>1</v>
      </c>
      <c r="G3" s="457"/>
      <c r="H3" s="457"/>
      <c r="I3" s="457"/>
      <c r="J3" s="457"/>
    </row>
    <row r="4" spans="2:13" ht="15.75" x14ac:dyDescent="0.25">
      <c r="B4" s="457"/>
      <c r="C4" s="9"/>
      <c r="D4" s="73"/>
      <c r="E4" s="73"/>
      <c r="F4" s="5"/>
      <c r="G4" s="457"/>
      <c r="H4" s="457"/>
      <c r="I4" s="457"/>
      <c r="J4" s="457"/>
    </row>
    <row r="5" spans="2:13" ht="15.75" x14ac:dyDescent="0.25">
      <c r="B5" s="9" t="s">
        <v>2</v>
      </c>
      <c r="C5" s="9"/>
      <c r="D5" s="73"/>
      <c r="E5" s="73"/>
      <c r="F5" s="5">
        <v>200</v>
      </c>
      <c r="G5" s="457"/>
      <c r="H5" s="457"/>
      <c r="I5" s="457"/>
      <c r="J5" s="457"/>
    </row>
    <row r="6" spans="2:13" ht="15.75" x14ac:dyDescent="0.25">
      <c r="B6" s="9"/>
      <c r="C6" s="9"/>
      <c r="D6" s="73"/>
      <c r="E6" s="73"/>
      <c r="F6" s="5"/>
      <c r="G6" s="457"/>
      <c r="H6" s="457"/>
      <c r="I6" s="457"/>
      <c r="J6" s="457"/>
    </row>
    <row r="7" spans="2:13" ht="15.75" x14ac:dyDescent="0.25">
      <c r="B7" s="9" t="s">
        <v>3</v>
      </c>
      <c r="C7" s="9"/>
      <c r="D7" s="73"/>
      <c r="E7" s="73"/>
      <c r="F7" s="5" t="s">
        <v>403</v>
      </c>
      <c r="G7" s="457"/>
      <c r="H7" s="457"/>
      <c r="I7" s="457"/>
      <c r="J7" s="457"/>
    </row>
    <row r="8" spans="2:13" ht="15.75" x14ac:dyDescent="0.25">
      <c r="B8" s="9" t="s">
        <v>4</v>
      </c>
      <c r="C8" s="9"/>
      <c r="D8" s="73"/>
      <c r="E8" s="73"/>
      <c r="F8" s="5" t="s">
        <v>143</v>
      </c>
      <c r="G8" s="457"/>
      <c r="H8" s="457"/>
      <c r="I8" s="457"/>
      <c r="J8" s="457"/>
    </row>
    <row r="9" spans="2:13" ht="15.75" x14ac:dyDescent="0.25">
      <c r="B9" s="9" t="s">
        <v>6</v>
      </c>
      <c r="C9" s="458"/>
      <c r="D9" s="459"/>
      <c r="E9" s="73"/>
      <c r="F9" s="5">
        <v>281</v>
      </c>
      <c r="G9" s="457"/>
      <c r="H9" s="457"/>
      <c r="I9" s="457"/>
      <c r="J9" s="457"/>
    </row>
    <row r="10" spans="2:13" ht="15.75" x14ac:dyDescent="0.25">
      <c r="B10" s="9" t="s">
        <v>7</v>
      </c>
      <c r="C10" s="9"/>
      <c r="D10" s="73"/>
      <c r="E10" s="73"/>
      <c r="F10" s="460" t="s">
        <v>197</v>
      </c>
      <c r="G10" s="461"/>
      <c r="H10" s="461"/>
      <c r="I10" s="457"/>
      <c r="J10" s="457"/>
    </row>
    <row r="11" spans="2:13" ht="15.75" x14ac:dyDescent="0.25">
      <c r="B11" s="9" t="s">
        <v>9</v>
      </c>
      <c r="C11" s="9"/>
      <c r="D11" s="73"/>
      <c r="E11" s="73"/>
      <c r="F11" s="5">
        <v>281</v>
      </c>
      <c r="G11" s="457"/>
      <c r="H11" s="457"/>
      <c r="I11" s="457"/>
      <c r="J11" s="457"/>
    </row>
    <row r="12" spans="2:13" ht="15.75" x14ac:dyDescent="0.25">
      <c r="B12" s="9" t="s">
        <v>10</v>
      </c>
      <c r="C12" s="458"/>
      <c r="D12" s="459"/>
      <c r="E12" s="459"/>
      <c r="F12" s="5" t="s">
        <v>11</v>
      </c>
      <c r="G12" s="457"/>
      <c r="H12" s="457"/>
      <c r="I12" s="457"/>
      <c r="J12" s="457"/>
    </row>
    <row r="13" spans="2:13" ht="15.75" thickBot="1" x14ac:dyDescent="0.3"/>
    <row r="14" spans="2:13" ht="55.5" customHeight="1" thickBot="1" x14ac:dyDescent="0.3">
      <c r="B14" s="1808" t="s">
        <v>198</v>
      </c>
      <c r="C14" s="1809"/>
      <c r="D14" s="1809"/>
      <c r="E14" s="1809"/>
      <c r="F14" s="1809"/>
      <c r="G14" s="1809"/>
      <c r="H14" s="1809"/>
      <c r="I14" s="1809"/>
      <c r="J14" s="1809"/>
      <c r="K14" s="1809"/>
      <c r="L14" s="1809"/>
      <c r="M14" s="1810"/>
    </row>
    <row r="15" spans="2:13" ht="16.5" thickBot="1" x14ac:dyDescent="0.3"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</row>
    <row r="16" spans="2:13" ht="16.5" thickBot="1" x14ac:dyDescent="0.3">
      <c r="B16" s="464"/>
      <c r="C16" s="1273" t="s">
        <v>12</v>
      </c>
      <c r="D16" s="1811" t="s">
        <v>342</v>
      </c>
      <c r="E16" s="1811"/>
      <c r="F16" s="1811"/>
      <c r="G16" s="1811"/>
      <c r="H16" s="1811"/>
      <c r="I16" s="1811"/>
      <c r="J16" s="1811"/>
      <c r="K16" s="1811"/>
      <c r="L16" s="1274" t="s">
        <v>14</v>
      </c>
    </row>
    <row r="17" spans="2:12" ht="30.75" thickBot="1" x14ac:dyDescent="0.3">
      <c r="B17" s="464"/>
      <c r="C17" s="1070" t="s">
        <v>257</v>
      </c>
      <c r="D17" s="278" t="s">
        <v>17</v>
      </c>
      <c r="E17" s="278" t="s">
        <v>163</v>
      </c>
      <c r="F17" s="278" t="s">
        <v>377</v>
      </c>
      <c r="G17" s="278" t="s">
        <v>378</v>
      </c>
      <c r="H17" s="278" t="s">
        <v>165</v>
      </c>
      <c r="I17" s="278" t="s">
        <v>377</v>
      </c>
      <c r="J17" s="278" t="s">
        <v>163</v>
      </c>
      <c r="K17" s="278" t="s">
        <v>379</v>
      </c>
      <c r="L17" s="1074" t="s">
        <v>257</v>
      </c>
    </row>
    <row r="18" spans="2:12" ht="16.5" thickBot="1" x14ac:dyDescent="0.3">
      <c r="B18" s="464"/>
      <c r="C18" s="808">
        <v>0.2673611111111111</v>
      </c>
      <c r="D18" s="810">
        <v>0.27569444444444446</v>
      </c>
      <c r="E18" s="810">
        <v>0.28125</v>
      </c>
      <c r="F18" s="810">
        <v>0.28680555555555554</v>
      </c>
      <c r="G18" s="810">
        <v>0.28819444444444448</v>
      </c>
      <c r="H18" s="810">
        <v>0.29722222222222222</v>
      </c>
      <c r="I18" s="810">
        <v>0.30208333333333331</v>
      </c>
      <c r="J18" s="810">
        <v>0.32222222222222224</v>
      </c>
      <c r="K18" s="810">
        <v>0.32847222222222222</v>
      </c>
      <c r="L18" s="809">
        <v>0.33680555555555558</v>
      </c>
    </row>
    <row r="19" spans="2:12" ht="15.75" x14ac:dyDescent="0.25"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</row>
    <row r="20" spans="2:12" ht="15.75" x14ac:dyDescent="0.25"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</row>
    <row r="21" spans="2:12" ht="15.75" x14ac:dyDescent="0.25">
      <c r="B21" s="464"/>
      <c r="C21" s="21" t="s">
        <v>31</v>
      </c>
      <c r="D21" s="21"/>
      <c r="E21" s="22"/>
      <c r="F21" s="22"/>
      <c r="G21" s="24">
        <v>1</v>
      </c>
      <c r="H21" s="23"/>
      <c r="I21" s="464"/>
      <c r="J21" s="464"/>
      <c r="K21" s="464"/>
      <c r="L21" s="464"/>
    </row>
    <row r="22" spans="2:12" ht="15.75" x14ac:dyDescent="0.25">
      <c r="B22" s="464"/>
      <c r="C22" s="21" t="s">
        <v>32</v>
      </c>
      <c r="D22" s="21"/>
      <c r="E22" s="22"/>
      <c r="F22" s="22"/>
      <c r="G22" s="24">
        <v>0</v>
      </c>
      <c r="H22" s="23"/>
      <c r="I22" s="464"/>
      <c r="J22" s="464"/>
      <c r="K22" s="464"/>
      <c r="L22" s="464"/>
    </row>
    <row r="23" spans="2:12" x14ac:dyDescent="0.25">
      <c r="C23" s="21" t="s">
        <v>33</v>
      </c>
      <c r="D23" s="21"/>
      <c r="E23" s="22"/>
      <c r="F23" s="22"/>
      <c r="G23" s="24">
        <v>1</v>
      </c>
      <c r="H23" s="23"/>
    </row>
    <row r="24" spans="2:12" x14ac:dyDescent="0.25">
      <c r="C24" s="21" t="s">
        <v>34</v>
      </c>
      <c r="D24" s="21"/>
      <c r="E24" s="22"/>
      <c r="F24" s="22"/>
      <c r="G24" s="25">
        <v>55.28</v>
      </c>
      <c r="H24" s="22" t="s">
        <v>35</v>
      </c>
    </row>
    <row r="25" spans="2:12" x14ac:dyDescent="0.25">
      <c r="C25" s="26" t="s">
        <v>36</v>
      </c>
      <c r="D25" s="26"/>
      <c r="E25" s="27"/>
      <c r="F25" s="7"/>
      <c r="G25" s="25">
        <v>0</v>
      </c>
      <c r="H25" s="22" t="s">
        <v>35</v>
      </c>
      <c r="K25" s="22"/>
    </row>
    <row r="26" spans="2:12" x14ac:dyDescent="0.25">
      <c r="K26" s="22"/>
    </row>
    <row r="27" spans="2:12" x14ac:dyDescent="0.25">
      <c r="K27" s="22"/>
    </row>
  </sheetData>
  <mergeCells count="2">
    <mergeCell ref="B14:M14"/>
    <mergeCell ref="D16:K16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3:M26"/>
  <sheetViews>
    <sheetView view="pageBreakPreview" topLeftCell="A8" zoomScale="90" zoomScaleNormal="70" zoomScaleSheetLayoutView="90" workbookViewId="0">
      <selection activeCell="B14" sqref="B14:M14"/>
    </sheetView>
  </sheetViews>
  <sheetFormatPr baseColWidth="10" defaultRowHeight="15" x14ac:dyDescent="0.25"/>
  <sheetData>
    <row r="3" spans="2:13" ht="15.75" x14ac:dyDescent="0.25">
      <c r="B3" s="5" t="s">
        <v>0</v>
      </c>
      <c r="C3" s="9"/>
      <c r="D3" s="73"/>
      <c r="E3" s="73"/>
      <c r="F3" s="5" t="s">
        <v>1</v>
      </c>
      <c r="G3" s="457"/>
    </row>
    <row r="4" spans="2:13" ht="15.75" x14ac:dyDescent="0.25">
      <c r="B4" s="457"/>
      <c r="C4" s="9"/>
      <c r="D4" s="73"/>
      <c r="E4" s="73"/>
      <c r="F4" s="5"/>
      <c r="G4" s="457"/>
    </row>
    <row r="5" spans="2:13" ht="15.75" x14ac:dyDescent="0.25">
      <c r="B5" s="9" t="s">
        <v>2</v>
      </c>
      <c r="C5" s="9"/>
      <c r="D5" s="73"/>
      <c r="E5" s="73"/>
      <c r="F5" s="5">
        <v>200</v>
      </c>
      <c r="G5" s="457"/>
    </row>
    <row r="6" spans="2:13" ht="15.75" x14ac:dyDescent="0.25">
      <c r="B6" s="9"/>
      <c r="C6" s="9"/>
      <c r="D6" s="73"/>
      <c r="E6" s="73"/>
      <c r="F6" s="5"/>
      <c r="G6" s="457"/>
    </row>
    <row r="7" spans="2:13" ht="15.75" x14ac:dyDescent="0.25">
      <c r="B7" s="9" t="s">
        <v>3</v>
      </c>
      <c r="C7" s="9"/>
      <c r="D7" s="73"/>
      <c r="E7" s="73"/>
      <c r="F7" s="5" t="s">
        <v>403</v>
      </c>
      <c r="G7" s="457"/>
    </row>
    <row r="8" spans="2:13" ht="15.75" x14ac:dyDescent="0.25">
      <c r="B8" s="9" t="s">
        <v>4</v>
      </c>
      <c r="C8" s="9"/>
      <c r="D8" s="73"/>
      <c r="E8" s="73"/>
      <c r="F8" s="5" t="s">
        <v>143</v>
      </c>
      <c r="G8" s="457"/>
    </row>
    <row r="9" spans="2:13" ht="15.75" x14ac:dyDescent="0.25">
      <c r="B9" s="9" t="s">
        <v>6</v>
      </c>
      <c r="C9" s="458"/>
      <c r="D9" s="459"/>
      <c r="E9" s="73"/>
      <c r="F9" s="5">
        <v>282</v>
      </c>
      <c r="G9" s="457"/>
    </row>
    <row r="10" spans="2:13" ht="15.75" x14ac:dyDescent="0.25">
      <c r="B10" s="9" t="s">
        <v>7</v>
      </c>
      <c r="C10" s="9"/>
      <c r="D10" s="73"/>
      <c r="E10" s="73"/>
      <c r="F10" s="460" t="s">
        <v>197</v>
      </c>
      <c r="G10" s="461"/>
    </row>
    <row r="11" spans="2:13" ht="15.75" x14ac:dyDescent="0.25">
      <c r="B11" s="9" t="s">
        <v>9</v>
      </c>
      <c r="C11" s="9"/>
      <c r="D11" s="73"/>
      <c r="E11" s="73"/>
      <c r="F11" s="5">
        <v>282</v>
      </c>
      <c r="G11" s="457"/>
    </row>
    <row r="12" spans="2:13" ht="15.75" x14ac:dyDescent="0.25">
      <c r="B12" s="9" t="s">
        <v>10</v>
      </c>
      <c r="C12" s="458"/>
      <c r="D12" s="459"/>
      <c r="E12" s="459"/>
      <c r="F12" s="5" t="s">
        <v>11</v>
      </c>
      <c r="G12" s="457"/>
    </row>
    <row r="13" spans="2:13" ht="15.75" thickBot="1" x14ac:dyDescent="0.3"/>
    <row r="14" spans="2:13" ht="84.75" customHeight="1" thickBot="1" x14ac:dyDescent="0.3">
      <c r="B14" s="1808" t="s">
        <v>199</v>
      </c>
      <c r="C14" s="1809"/>
      <c r="D14" s="1809"/>
      <c r="E14" s="1809"/>
      <c r="F14" s="1809"/>
      <c r="G14" s="1809"/>
      <c r="H14" s="1809"/>
      <c r="I14" s="1809"/>
      <c r="J14" s="1809"/>
      <c r="K14" s="1809"/>
      <c r="L14" s="1809"/>
      <c r="M14" s="1810"/>
    </row>
    <row r="15" spans="2:13" ht="16.5" thickBot="1" x14ac:dyDescent="0.3"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</row>
    <row r="16" spans="2:13" ht="16.5" thickBot="1" x14ac:dyDescent="0.3">
      <c r="B16" s="464"/>
      <c r="C16" s="1281" t="s">
        <v>12</v>
      </c>
      <c r="D16" s="1812" t="s">
        <v>342</v>
      </c>
      <c r="E16" s="1811"/>
      <c r="F16" s="1811"/>
      <c r="G16" s="1811"/>
      <c r="H16" s="1811"/>
      <c r="I16" s="1811"/>
      <c r="J16" s="1811"/>
      <c r="K16" s="1813"/>
      <c r="L16" s="1281" t="s">
        <v>14</v>
      </c>
    </row>
    <row r="17" spans="2:13" ht="36.75" thickBot="1" x14ac:dyDescent="0.3">
      <c r="B17" s="464"/>
      <c r="C17" s="158" t="s">
        <v>257</v>
      </c>
      <c r="D17" s="1220" t="s">
        <v>377</v>
      </c>
      <c r="E17" s="1221" t="s">
        <v>378</v>
      </c>
      <c r="F17" s="1221" t="s">
        <v>380</v>
      </c>
      <c r="G17" s="1221" t="s">
        <v>377</v>
      </c>
      <c r="H17" s="1221" t="s">
        <v>380</v>
      </c>
      <c r="I17" s="1221" t="s">
        <v>263</v>
      </c>
      <c r="J17" s="1221" t="s">
        <v>163</v>
      </c>
      <c r="K17" s="1221" t="s">
        <v>17</v>
      </c>
      <c r="L17" s="1222" t="s">
        <v>257</v>
      </c>
    </row>
    <row r="18" spans="2:13" ht="15.75" x14ac:dyDescent="0.25">
      <c r="B18" s="464"/>
      <c r="C18" s="310">
        <v>0.48958333333333331</v>
      </c>
      <c r="D18" s="62">
        <v>0.50694444444444442</v>
      </c>
      <c r="E18" s="62">
        <v>0.50902777777777775</v>
      </c>
      <c r="F18" s="62">
        <v>0.51388888888888895</v>
      </c>
      <c r="G18" s="62">
        <v>0.54513888888888895</v>
      </c>
      <c r="H18" s="62">
        <v>0.5625</v>
      </c>
      <c r="I18" s="62">
        <v>0.57222222222222219</v>
      </c>
      <c r="J18" s="62">
        <v>0.5805555555555556</v>
      </c>
      <c r="K18" s="62">
        <v>0.58680555555555558</v>
      </c>
      <c r="L18" s="46">
        <v>0.59722222222222221</v>
      </c>
    </row>
    <row r="19" spans="2:13" ht="16.5" thickBot="1" x14ac:dyDescent="0.3">
      <c r="B19" s="464"/>
      <c r="C19" s="958">
        <v>0.71875</v>
      </c>
      <c r="D19" s="71">
        <v>0.73611111111111116</v>
      </c>
      <c r="E19" s="71">
        <v>0.73749999999999993</v>
      </c>
      <c r="F19" s="71">
        <v>0.74583333333333324</v>
      </c>
      <c r="G19" s="71">
        <v>0.77430555555555547</v>
      </c>
      <c r="H19" s="71">
        <v>0.79166666666666663</v>
      </c>
      <c r="I19" s="71">
        <v>0.80763888888888891</v>
      </c>
      <c r="J19" s="71">
        <v>0.81458333333333333</v>
      </c>
      <c r="K19" s="71">
        <v>0.8208333333333333</v>
      </c>
      <c r="L19" s="53">
        <v>0.82638888888888884</v>
      </c>
    </row>
    <row r="20" spans="2:13" ht="15.75" x14ac:dyDescent="0.25"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</row>
    <row r="22" spans="2:13" x14ac:dyDescent="0.25">
      <c r="C22" s="21" t="s">
        <v>31</v>
      </c>
      <c r="D22" s="21"/>
      <c r="E22" s="22"/>
      <c r="F22" s="22"/>
      <c r="G22" s="24">
        <v>2</v>
      </c>
      <c r="H22" s="23"/>
      <c r="J22" s="23"/>
      <c r="K22" s="23"/>
      <c r="M22" s="22"/>
    </row>
    <row r="23" spans="2:13" x14ac:dyDescent="0.25">
      <c r="C23" s="21" t="s">
        <v>32</v>
      </c>
      <c r="D23" s="21"/>
      <c r="E23" s="22"/>
      <c r="F23" s="22"/>
      <c r="G23" s="24">
        <v>0</v>
      </c>
      <c r="H23" s="23"/>
      <c r="J23" s="23"/>
      <c r="K23" s="23"/>
      <c r="M23" s="22"/>
    </row>
    <row r="24" spans="2:13" x14ac:dyDescent="0.25">
      <c r="C24" s="21" t="s">
        <v>33</v>
      </c>
      <c r="D24" s="21"/>
      <c r="E24" s="22"/>
      <c r="F24" s="22"/>
      <c r="G24" s="24">
        <v>2</v>
      </c>
      <c r="H24" s="23"/>
      <c r="J24" s="23"/>
      <c r="K24" s="23"/>
      <c r="M24" s="22"/>
    </row>
    <row r="25" spans="2:13" x14ac:dyDescent="0.25">
      <c r="C25" s="21" t="s">
        <v>34</v>
      </c>
      <c r="D25" s="21"/>
      <c r="E25" s="22"/>
      <c r="F25" s="22"/>
      <c r="G25" s="25">
        <v>83.06</v>
      </c>
      <c r="H25" s="22" t="s">
        <v>35</v>
      </c>
      <c r="J25" s="23"/>
      <c r="K25" s="23"/>
    </row>
    <row r="26" spans="2:13" x14ac:dyDescent="0.25">
      <c r="C26" s="26" t="s">
        <v>36</v>
      </c>
      <c r="D26" s="26"/>
      <c r="E26" s="27"/>
      <c r="F26" s="7"/>
      <c r="G26" s="25">
        <v>0</v>
      </c>
      <c r="H26" s="22" t="s">
        <v>35</v>
      </c>
      <c r="J26" s="7"/>
      <c r="K26" s="7"/>
    </row>
  </sheetData>
  <mergeCells count="2">
    <mergeCell ref="D16:K16"/>
    <mergeCell ref="B14:M14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4:O26"/>
  <sheetViews>
    <sheetView view="pageBreakPreview" topLeftCell="A10" zoomScale="90" zoomScaleNormal="80" zoomScaleSheetLayoutView="90" workbookViewId="0">
      <selection activeCell="H18" sqref="H18"/>
    </sheetView>
  </sheetViews>
  <sheetFormatPr baseColWidth="10" defaultRowHeight="15" x14ac:dyDescent="0.25"/>
  <sheetData>
    <row r="4" spans="2:15" x14ac:dyDescent="0.25">
      <c r="B4" s="5" t="s">
        <v>0</v>
      </c>
      <c r="C4" s="9"/>
      <c r="D4" s="73"/>
      <c r="E4" s="73"/>
      <c r="F4" s="5" t="s">
        <v>1</v>
      </c>
    </row>
    <row r="5" spans="2:15" ht="15.75" x14ac:dyDescent="0.25">
      <c r="B5" s="457"/>
      <c r="C5" s="9"/>
      <c r="D5" s="73"/>
      <c r="E5" s="73"/>
      <c r="F5" s="5"/>
    </row>
    <row r="6" spans="2:15" x14ac:dyDescent="0.25">
      <c r="B6" s="9" t="s">
        <v>2</v>
      </c>
      <c r="C6" s="9"/>
      <c r="D6" s="73"/>
      <c r="E6" s="73"/>
      <c r="F6" s="5">
        <v>200</v>
      </c>
    </row>
    <row r="7" spans="2:15" x14ac:dyDescent="0.25">
      <c r="B7" s="9"/>
      <c r="C7" s="9"/>
      <c r="D7" s="73"/>
      <c r="E7" s="73"/>
      <c r="F7" s="5"/>
    </row>
    <row r="8" spans="2:15" x14ac:dyDescent="0.25">
      <c r="B8" s="9" t="s">
        <v>3</v>
      </c>
      <c r="C8" s="9"/>
      <c r="D8" s="73"/>
      <c r="E8" s="73"/>
      <c r="F8" s="5" t="s">
        <v>403</v>
      </c>
    </row>
    <row r="9" spans="2:15" x14ac:dyDescent="0.25">
      <c r="B9" s="9" t="s">
        <v>4</v>
      </c>
      <c r="C9" s="9"/>
      <c r="D9" s="73"/>
      <c r="E9" s="73"/>
      <c r="F9" s="5" t="s">
        <v>143</v>
      </c>
    </row>
    <row r="10" spans="2:15" x14ac:dyDescent="0.25">
      <c r="B10" s="9" t="s">
        <v>6</v>
      </c>
      <c r="C10" s="458"/>
      <c r="D10" s="459"/>
      <c r="E10" s="73"/>
      <c r="F10" s="5">
        <v>283</v>
      </c>
    </row>
    <row r="11" spans="2:15" ht="15.75" x14ac:dyDescent="0.25">
      <c r="B11" s="9" t="s">
        <v>7</v>
      </c>
      <c r="C11" s="9"/>
      <c r="D11" s="73"/>
      <c r="E11" s="73"/>
      <c r="F11" s="460" t="s">
        <v>201</v>
      </c>
    </row>
    <row r="12" spans="2:15" x14ac:dyDescent="0.25">
      <c r="B12" s="9" t="s">
        <v>9</v>
      </c>
      <c r="C12" s="9"/>
      <c r="D12" s="73"/>
      <c r="E12" s="73"/>
      <c r="F12" s="5">
        <v>283</v>
      </c>
    </row>
    <row r="13" spans="2:15" x14ac:dyDescent="0.25">
      <c r="B13" s="9" t="s">
        <v>10</v>
      </c>
      <c r="C13" s="458"/>
      <c r="D13" s="459"/>
      <c r="E13" s="459"/>
      <c r="F13" s="5" t="s">
        <v>11</v>
      </c>
    </row>
    <row r="14" spans="2:15" ht="15.75" thickBot="1" x14ac:dyDescent="0.3"/>
    <row r="15" spans="2:15" ht="58.5" customHeight="1" thickBot="1" x14ac:dyDescent="0.3">
      <c r="B15" s="1808" t="s">
        <v>276</v>
      </c>
      <c r="C15" s="1809"/>
      <c r="D15" s="1809"/>
      <c r="E15" s="1809"/>
      <c r="F15" s="1809"/>
      <c r="G15" s="1809"/>
      <c r="H15" s="1809"/>
      <c r="I15" s="1809"/>
      <c r="J15" s="1809"/>
      <c r="K15" s="1810"/>
    </row>
    <row r="16" spans="2:15" s="12" customFormat="1" ht="15.75" thickBot="1" x14ac:dyDescent="0.3">
      <c r="E16" s="13">
        <f t="shared" ref="E16:K16" si="0">+D19-C19</f>
        <v>6.9444444444444753E-3</v>
      </c>
      <c r="F16" s="13">
        <f t="shared" si="0"/>
        <v>3.4722222222222099E-3</v>
      </c>
      <c r="G16" s="13">
        <f t="shared" si="0"/>
        <v>6.9444444444444753E-3</v>
      </c>
      <c r="H16" s="13">
        <f t="shared" si="0"/>
        <v>1.041666666666663E-2</v>
      </c>
      <c r="I16" s="13">
        <f t="shared" si="0"/>
        <v>1.3888888888888951E-2</v>
      </c>
      <c r="J16" s="13">
        <f t="shared" si="0"/>
        <v>3.4722222222221544E-3</v>
      </c>
      <c r="K16" s="13">
        <f t="shared" si="0"/>
        <v>1.0416666666666685E-2</v>
      </c>
      <c r="L16"/>
      <c r="M16"/>
      <c r="N16"/>
      <c r="O16"/>
    </row>
    <row r="17" spans="3:10" ht="15.75" thickBot="1" x14ac:dyDescent="0.3">
      <c r="C17" s="380" t="s">
        <v>12</v>
      </c>
      <c r="D17" s="1606" t="s">
        <v>342</v>
      </c>
      <c r="E17" s="1619"/>
      <c r="F17" s="1619"/>
      <c r="G17" s="1619"/>
      <c r="H17" s="1619"/>
      <c r="I17" s="1679"/>
      <c r="J17" s="382" t="s">
        <v>14</v>
      </c>
    </row>
    <row r="18" spans="3:10" ht="77.25" thickBot="1" x14ac:dyDescent="0.3">
      <c r="C18" s="266" t="s">
        <v>194</v>
      </c>
      <c r="D18" s="550" t="s">
        <v>202</v>
      </c>
      <c r="E18" s="550" t="s">
        <v>203</v>
      </c>
      <c r="F18" s="550" t="s">
        <v>204</v>
      </c>
      <c r="G18" s="550" t="s">
        <v>195</v>
      </c>
      <c r="H18" s="550" t="s">
        <v>205</v>
      </c>
      <c r="I18" s="550" t="s">
        <v>202</v>
      </c>
      <c r="J18" s="266" t="s">
        <v>196</v>
      </c>
    </row>
    <row r="19" spans="3:10" ht="15.75" thickBot="1" x14ac:dyDescent="0.3">
      <c r="C19" s="314">
        <v>0.30555555555555552</v>
      </c>
      <c r="D19" s="297">
        <v>0.3125</v>
      </c>
      <c r="E19" s="297">
        <v>0.31597222222222221</v>
      </c>
      <c r="F19" s="297">
        <v>0.32291666666666669</v>
      </c>
      <c r="G19" s="297">
        <v>0.33333333333333331</v>
      </c>
      <c r="H19" s="297">
        <v>0.34722222222222227</v>
      </c>
      <c r="I19" s="297">
        <v>0.35069444444444442</v>
      </c>
      <c r="J19" s="315">
        <v>0.3611111111111111</v>
      </c>
    </row>
    <row r="22" spans="3:10" x14ac:dyDescent="0.25">
      <c r="D22" s="21" t="s">
        <v>31</v>
      </c>
      <c r="E22" s="21"/>
      <c r="F22" s="22"/>
      <c r="G22" s="22"/>
      <c r="H22" s="24">
        <v>1</v>
      </c>
      <c r="I22" s="22"/>
    </row>
    <row r="23" spans="3:10" x14ac:dyDescent="0.25">
      <c r="D23" s="21" t="s">
        <v>32</v>
      </c>
      <c r="E23" s="21"/>
      <c r="F23" s="22"/>
      <c r="G23" s="22"/>
      <c r="H23" s="24">
        <v>0</v>
      </c>
      <c r="I23" s="22"/>
    </row>
    <row r="24" spans="3:10" x14ac:dyDescent="0.25">
      <c r="D24" s="21" t="s">
        <v>33</v>
      </c>
      <c r="E24" s="21"/>
      <c r="F24" s="22"/>
      <c r="G24" s="22"/>
      <c r="H24" s="24">
        <v>1</v>
      </c>
    </row>
    <row r="25" spans="3:10" x14ac:dyDescent="0.25">
      <c r="D25" s="21" t="s">
        <v>34</v>
      </c>
      <c r="E25" s="21"/>
      <c r="F25" s="22"/>
      <c r="G25" s="22"/>
      <c r="H25" s="25">
        <v>29.14</v>
      </c>
      <c r="I25" s="22" t="s">
        <v>35</v>
      </c>
    </row>
    <row r="26" spans="3:10" x14ac:dyDescent="0.25">
      <c r="D26" s="26" t="s">
        <v>36</v>
      </c>
      <c r="E26" s="26"/>
      <c r="F26" s="27"/>
      <c r="G26" s="7"/>
      <c r="H26" s="25">
        <v>0</v>
      </c>
      <c r="I26" s="22" t="s">
        <v>35</v>
      </c>
    </row>
  </sheetData>
  <mergeCells count="2">
    <mergeCell ref="B15:K15"/>
    <mergeCell ref="D17:I17"/>
  </mergeCells>
  <pageMargins left="0.7" right="0.7" top="0.75" bottom="0.75" header="0.3" footer="0.3"/>
  <pageSetup paperSize="9" scale="96" fitToHeight="0" orientation="landscape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2:P29"/>
  <sheetViews>
    <sheetView view="pageBreakPreview" topLeftCell="A16" zoomScale="90" zoomScaleNormal="70" zoomScaleSheetLayoutView="90" workbookViewId="0">
      <selection activeCell="I33" sqref="I33"/>
    </sheetView>
  </sheetViews>
  <sheetFormatPr baseColWidth="10" defaultRowHeight="15" x14ac:dyDescent="0.25"/>
  <cols>
    <col min="2" max="14" width="8.5703125" customWidth="1"/>
    <col min="15" max="15" width="10.140625" customWidth="1"/>
  </cols>
  <sheetData>
    <row r="2" spans="2:16" x14ac:dyDescent="0.25">
      <c r="B2" s="5" t="s">
        <v>0</v>
      </c>
      <c r="C2" s="9"/>
      <c r="D2" s="73"/>
      <c r="E2" s="73"/>
      <c r="F2" s="5" t="s">
        <v>1</v>
      </c>
    </row>
    <row r="3" spans="2:16" ht="15.75" x14ac:dyDescent="0.25">
      <c r="B3" s="457"/>
      <c r="C3" s="9"/>
      <c r="D3" s="73"/>
      <c r="E3" s="73"/>
      <c r="F3" s="5"/>
    </row>
    <row r="4" spans="2:16" x14ac:dyDescent="0.25">
      <c r="B4" s="9" t="s">
        <v>2</v>
      </c>
      <c r="C4" s="9"/>
      <c r="D4" s="73"/>
      <c r="E4" s="73"/>
      <c r="F4" s="5">
        <v>200</v>
      </c>
    </row>
    <row r="5" spans="2:16" x14ac:dyDescent="0.25">
      <c r="B5" s="9"/>
      <c r="C5" s="9"/>
      <c r="D5" s="73"/>
      <c r="E5" s="73"/>
      <c r="F5" s="5"/>
    </row>
    <row r="6" spans="2:16" x14ac:dyDescent="0.25">
      <c r="B6" s="9" t="s">
        <v>3</v>
      </c>
      <c r="C6" s="9"/>
      <c r="D6" s="73"/>
      <c r="E6" s="73"/>
      <c r="F6" s="5" t="s">
        <v>403</v>
      </c>
    </row>
    <row r="7" spans="2:16" x14ac:dyDescent="0.25">
      <c r="B7" s="9" t="s">
        <v>4</v>
      </c>
      <c r="C7" s="9"/>
      <c r="D7" s="73"/>
      <c r="E7" s="73"/>
      <c r="F7" s="5" t="s">
        <v>143</v>
      </c>
    </row>
    <row r="8" spans="2:16" x14ac:dyDescent="0.25">
      <c r="B8" s="9" t="s">
        <v>6</v>
      </c>
      <c r="C8" s="458"/>
      <c r="D8" s="459"/>
      <c r="E8" s="73"/>
      <c r="F8" s="5">
        <v>284</v>
      </c>
    </row>
    <row r="9" spans="2:16" ht="15.75" x14ac:dyDescent="0.25">
      <c r="B9" s="9" t="s">
        <v>7</v>
      </c>
      <c r="C9" s="9"/>
      <c r="D9" s="73"/>
      <c r="E9" s="73"/>
      <c r="F9" s="460" t="s">
        <v>206</v>
      </c>
    </row>
    <row r="10" spans="2:16" x14ac:dyDescent="0.25">
      <c r="B10" s="9" t="s">
        <v>9</v>
      </c>
      <c r="C10" s="9"/>
      <c r="D10" s="73"/>
      <c r="E10" s="73"/>
      <c r="F10" s="5">
        <v>284</v>
      </c>
    </row>
    <row r="11" spans="2:16" x14ac:dyDescent="0.25">
      <c r="B11" s="9" t="s">
        <v>10</v>
      </c>
      <c r="C11" s="458"/>
      <c r="D11" s="459"/>
      <c r="E11" s="459"/>
      <c r="F11" s="5" t="s">
        <v>11</v>
      </c>
    </row>
    <row r="12" spans="2:16" ht="15.75" thickBot="1" x14ac:dyDescent="0.3"/>
    <row r="13" spans="2:16" ht="106.5" customHeight="1" thickBot="1" x14ac:dyDescent="0.3">
      <c r="B13" s="1808" t="s">
        <v>207</v>
      </c>
      <c r="C13" s="1809"/>
      <c r="D13" s="1809"/>
      <c r="E13" s="1809"/>
      <c r="F13" s="1809"/>
      <c r="G13" s="1809"/>
      <c r="H13" s="1809"/>
      <c r="I13" s="1809"/>
      <c r="J13" s="1809"/>
      <c r="K13" s="1809"/>
      <c r="L13" s="1809"/>
      <c r="M13" s="1809"/>
      <c r="N13" s="1809"/>
      <c r="O13" s="1809"/>
      <c r="P13" s="1810"/>
    </row>
    <row r="14" spans="2:16" ht="16.5" thickBot="1" x14ac:dyDescent="0.3">
      <c r="B14" s="467"/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</row>
    <row r="15" spans="2:16" ht="16.5" thickBot="1" x14ac:dyDescent="0.3">
      <c r="B15" s="467"/>
      <c r="C15" s="1277" t="s">
        <v>12</v>
      </c>
      <c r="D15" s="1814" t="s">
        <v>342</v>
      </c>
      <c r="E15" s="1815"/>
      <c r="F15" s="1815"/>
      <c r="G15" s="1815"/>
      <c r="H15" s="1815"/>
      <c r="I15" s="1815"/>
      <c r="J15" s="1815"/>
      <c r="K15" s="1815"/>
      <c r="L15" s="1815"/>
      <c r="M15" s="1815"/>
      <c r="N15" s="1816"/>
      <c r="O15" s="1280" t="s">
        <v>14</v>
      </c>
    </row>
    <row r="16" spans="2:16" ht="63.75" thickBot="1" x14ac:dyDescent="0.3">
      <c r="B16" s="467"/>
      <c r="C16" s="266" t="s">
        <v>208</v>
      </c>
      <c r="D16" s="1279" t="s">
        <v>209</v>
      </c>
      <c r="E16" s="1279" t="s">
        <v>210</v>
      </c>
      <c r="F16" s="1279" t="s">
        <v>211</v>
      </c>
      <c r="G16" s="1279" t="s">
        <v>212</v>
      </c>
      <c r="H16" s="1279" t="s">
        <v>213</v>
      </c>
      <c r="I16" s="1279" t="s">
        <v>214</v>
      </c>
      <c r="J16" s="1279" t="s">
        <v>213</v>
      </c>
      <c r="K16" s="1279" t="s">
        <v>212</v>
      </c>
      <c r="L16" s="1279" t="s">
        <v>211</v>
      </c>
      <c r="M16" s="1279" t="s">
        <v>210</v>
      </c>
      <c r="N16" s="1279" t="s">
        <v>209</v>
      </c>
      <c r="O16" s="266" t="s">
        <v>208</v>
      </c>
    </row>
    <row r="17" spans="2:15" ht="15.75" x14ac:dyDescent="0.25">
      <c r="B17" s="467"/>
      <c r="C17" s="1223">
        <v>0.2986111111111111</v>
      </c>
      <c r="D17" s="1224">
        <v>0.30902777777777779</v>
      </c>
      <c r="E17" s="1224">
        <v>0.31458333333333333</v>
      </c>
      <c r="F17" s="1224">
        <v>0.3215277777777778</v>
      </c>
      <c r="G17" s="1224">
        <v>0.3263888888888889</v>
      </c>
      <c r="H17" s="1224">
        <v>0.32916666666666666</v>
      </c>
      <c r="I17" s="1224">
        <v>0.33680555555555558</v>
      </c>
      <c r="J17" s="1224">
        <v>0.3576388888888889</v>
      </c>
      <c r="K17" s="1224">
        <v>0.3611111111111111</v>
      </c>
      <c r="L17" s="1224">
        <v>0.36458333333333331</v>
      </c>
      <c r="M17" s="1224">
        <v>0.36805555555555558</v>
      </c>
      <c r="N17" s="1224">
        <v>0.37361111111111112</v>
      </c>
      <c r="O17" s="1225">
        <v>0.38541666666666669</v>
      </c>
    </row>
    <row r="18" spans="2:15" ht="15.75" x14ac:dyDescent="0.25">
      <c r="B18" s="467"/>
      <c r="C18" s="1226">
        <v>0.39930555555555558</v>
      </c>
      <c r="D18" s="1227">
        <v>0.40972222222222227</v>
      </c>
      <c r="E18" s="1227">
        <v>0.41666666666666669</v>
      </c>
      <c r="F18" s="1227">
        <v>0.4236111111111111</v>
      </c>
      <c r="G18" s="1227">
        <v>0.42708333333333331</v>
      </c>
      <c r="H18" s="1227">
        <v>0.4291666666666667</v>
      </c>
      <c r="I18" s="1227">
        <v>0.4375</v>
      </c>
      <c r="J18" s="1227">
        <v>0.45694444444444443</v>
      </c>
      <c r="K18" s="1227">
        <v>0.45833333333333331</v>
      </c>
      <c r="L18" s="1227">
        <v>0.46180555555555558</v>
      </c>
      <c r="M18" s="1227">
        <v>0.46527777777777773</v>
      </c>
      <c r="N18" s="1227">
        <v>0.47083333333333338</v>
      </c>
      <c r="O18" s="1228">
        <v>0.47916666666666669</v>
      </c>
    </row>
    <row r="19" spans="2:15" ht="15.75" x14ac:dyDescent="0.25">
      <c r="B19" s="467"/>
      <c r="C19" s="1229">
        <v>0.49305555555555558</v>
      </c>
      <c r="D19" s="1227">
        <v>0.50347222222222221</v>
      </c>
      <c r="E19" s="1227">
        <v>0.50902777777777775</v>
      </c>
      <c r="F19" s="1227">
        <v>0.51250000000000007</v>
      </c>
      <c r="G19" s="1227">
        <v>0.51597222222222217</v>
      </c>
      <c r="H19" s="1227">
        <v>0.51736111111111105</v>
      </c>
      <c r="I19" s="1227">
        <v>0.52777777777777779</v>
      </c>
      <c r="J19" s="1227">
        <v>0.54375000000000007</v>
      </c>
      <c r="K19" s="1227">
        <v>0.54513888888888895</v>
      </c>
      <c r="L19" s="1227">
        <v>0.54861111111111105</v>
      </c>
      <c r="M19" s="1227">
        <v>0.55555555555555558</v>
      </c>
      <c r="N19" s="1227">
        <v>0.56111111111111112</v>
      </c>
      <c r="O19" s="1228">
        <v>0.57291666666666663</v>
      </c>
    </row>
    <row r="20" spans="2:15" ht="15.75" x14ac:dyDescent="0.25">
      <c r="B20" s="467"/>
      <c r="C20" s="1229">
        <v>0.69444444444444453</v>
      </c>
      <c r="D20" s="1230">
        <v>0.70624999999999993</v>
      </c>
      <c r="E20" s="1230">
        <v>0.70972222222222225</v>
      </c>
      <c r="F20" s="1230">
        <v>0.71319444444444446</v>
      </c>
      <c r="G20" s="1230">
        <v>0.71597222222222223</v>
      </c>
      <c r="H20" s="1230">
        <v>0.71736111111111101</v>
      </c>
      <c r="I20" s="1227">
        <v>0.72499999999999998</v>
      </c>
      <c r="J20" s="1230">
        <v>0.74305555555555547</v>
      </c>
      <c r="K20" s="1230">
        <v>0.74513888888888891</v>
      </c>
      <c r="L20" s="1230">
        <v>0.74861111111111101</v>
      </c>
      <c r="M20" s="1230">
        <v>0.75624999999999998</v>
      </c>
      <c r="N20" s="1230">
        <v>0.76111111111111107</v>
      </c>
      <c r="O20" s="1231">
        <v>0.77083333333333337</v>
      </c>
    </row>
    <row r="21" spans="2:15" ht="16.5" thickBot="1" x14ac:dyDescent="0.3">
      <c r="B21" s="467"/>
      <c r="C21" s="1232">
        <v>0.83680555555555547</v>
      </c>
      <c r="D21" s="1233">
        <v>0.84861111111111098</v>
      </c>
      <c r="E21" s="1233">
        <v>0.85138888888888875</v>
      </c>
      <c r="F21" s="1233">
        <v>0.85694444444444429</v>
      </c>
      <c r="G21" s="1233">
        <v>0.86041666666666661</v>
      </c>
      <c r="H21" s="1233">
        <v>0.86180555555555549</v>
      </c>
      <c r="I21" s="1233">
        <v>0.87361111111111101</v>
      </c>
      <c r="J21" s="1233">
        <v>0.88958333333333317</v>
      </c>
      <c r="K21" s="1233">
        <v>0.89097222222222205</v>
      </c>
      <c r="L21" s="1233">
        <v>0.8965277777777777</v>
      </c>
      <c r="M21" s="1233">
        <v>0.90208333333333324</v>
      </c>
      <c r="N21" s="1233">
        <v>0.90694444444444433</v>
      </c>
      <c r="O21" s="1234">
        <v>0.91666666666666652</v>
      </c>
    </row>
    <row r="22" spans="2:15" ht="15.75" x14ac:dyDescent="0.25">
      <c r="B22" s="467"/>
      <c r="C22" s="467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</row>
    <row r="25" spans="2:15" x14ac:dyDescent="0.25">
      <c r="C25" s="21" t="s">
        <v>31</v>
      </c>
      <c r="D25" s="21"/>
      <c r="E25" s="22"/>
      <c r="F25" s="22"/>
      <c r="G25" s="23"/>
      <c r="H25" s="23"/>
      <c r="I25" s="24">
        <v>5</v>
      </c>
      <c r="J25" s="22"/>
    </row>
    <row r="26" spans="2:15" x14ac:dyDescent="0.25">
      <c r="C26" s="21" t="s">
        <v>32</v>
      </c>
      <c r="D26" s="21"/>
      <c r="E26" s="22"/>
      <c r="F26" s="22"/>
      <c r="G26" s="23"/>
      <c r="H26" s="23"/>
      <c r="I26" s="24">
        <v>0</v>
      </c>
      <c r="J26" s="22"/>
    </row>
    <row r="27" spans="2:15" x14ac:dyDescent="0.25">
      <c r="C27" s="21" t="s">
        <v>33</v>
      </c>
      <c r="D27" s="21"/>
      <c r="E27" s="22"/>
      <c r="F27" s="22"/>
      <c r="G27" s="23"/>
      <c r="H27" s="23"/>
      <c r="I27" s="24">
        <v>5</v>
      </c>
      <c r="J27" s="22"/>
    </row>
    <row r="28" spans="2:15" x14ac:dyDescent="0.25">
      <c r="C28" s="21" t="s">
        <v>34</v>
      </c>
      <c r="D28" s="21"/>
      <c r="E28" s="22"/>
      <c r="F28" s="22"/>
      <c r="G28" s="23"/>
      <c r="H28" s="23"/>
      <c r="I28" s="25">
        <v>57.41</v>
      </c>
      <c r="J28" s="24" t="s">
        <v>35</v>
      </c>
    </row>
    <row r="29" spans="2:15" x14ac:dyDescent="0.25">
      <c r="C29" s="26" t="s">
        <v>36</v>
      </c>
      <c r="D29" s="26"/>
      <c r="E29" s="27"/>
      <c r="F29" s="7"/>
      <c r="G29" s="7"/>
      <c r="H29" s="7"/>
      <c r="I29" s="25">
        <v>0</v>
      </c>
      <c r="J29" s="24" t="s">
        <v>35</v>
      </c>
    </row>
  </sheetData>
  <mergeCells count="2">
    <mergeCell ref="D15:N15"/>
    <mergeCell ref="B13:P13"/>
  </mergeCells>
  <pageMargins left="0.7" right="0.7" top="0.75" bottom="0.75" header="0.3" footer="0.3"/>
  <pageSetup paperSize="9" scale="84" fitToHeight="0" orientation="landscape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B3:L28"/>
  <sheetViews>
    <sheetView view="pageBreakPreview" topLeftCell="A13" zoomScale="90" zoomScaleNormal="70" zoomScaleSheetLayoutView="90" workbookViewId="0">
      <selection activeCell="I22" sqref="I22"/>
    </sheetView>
  </sheetViews>
  <sheetFormatPr baseColWidth="10" defaultRowHeight="15" x14ac:dyDescent="0.25"/>
  <sheetData>
    <row r="3" spans="2:9" x14ac:dyDescent="0.25">
      <c r="B3" s="5" t="s">
        <v>0</v>
      </c>
      <c r="C3" s="9"/>
      <c r="D3" s="73"/>
      <c r="E3" s="73"/>
      <c r="F3" s="5" t="s">
        <v>1</v>
      </c>
    </row>
    <row r="4" spans="2:9" ht="15.75" x14ac:dyDescent="0.25">
      <c r="B4" s="457"/>
      <c r="C4" s="9"/>
      <c r="D4" s="73"/>
      <c r="E4" s="73"/>
      <c r="F4" s="5"/>
    </row>
    <row r="5" spans="2:9" x14ac:dyDescent="0.25">
      <c r="B5" s="9" t="s">
        <v>2</v>
      </c>
      <c r="C5" s="9"/>
      <c r="D5" s="73"/>
      <c r="E5" s="73"/>
      <c r="F5" s="5">
        <v>200</v>
      </c>
    </row>
    <row r="6" spans="2:9" x14ac:dyDescent="0.25">
      <c r="B6" s="9"/>
      <c r="C6" s="9"/>
      <c r="D6" s="73"/>
      <c r="E6" s="73"/>
      <c r="F6" s="5"/>
    </row>
    <row r="7" spans="2:9" x14ac:dyDescent="0.25">
      <c r="B7" s="9" t="s">
        <v>3</v>
      </c>
      <c r="C7" s="9"/>
      <c r="D7" s="73"/>
      <c r="E7" s="73"/>
      <c r="F7" s="5" t="s">
        <v>403</v>
      </c>
    </row>
    <row r="8" spans="2:9" x14ac:dyDescent="0.25">
      <c r="B8" s="9" t="s">
        <v>4</v>
      </c>
      <c r="C8" s="9"/>
      <c r="D8" s="73"/>
      <c r="E8" s="73"/>
      <c r="F8" s="5" t="s">
        <v>143</v>
      </c>
    </row>
    <row r="9" spans="2:9" x14ac:dyDescent="0.25">
      <c r="B9" s="9" t="s">
        <v>6</v>
      </c>
      <c r="C9" s="458"/>
      <c r="D9" s="459"/>
      <c r="E9" s="73"/>
      <c r="F9" s="5">
        <v>285</v>
      </c>
    </row>
    <row r="10" spans="2:9" ht="15.75" x14ac:dyDescent="0.25">
      <c r="B10" s="9" t="s">
        <v>7</v>
      </c>
      <c r="C10" s="9"/>
      <c r="D10" s="73"/>
      <c r="E10" s="73"/>
      <c r="F10" s="460" t="s">
        <v>215</v>
      </c>
    </row>
    <row r="11" spans="2:9" x14ac:dyDescent="0.25">
      <c r="B11" s="9" t="s">
        <v>9</v>
      </c>
      <c r="C11" s="9"/>
      <c r="D11" s="73"/>
      <c r="E11" s="73"/>
      <c r="F11" s="5">
        <v>285</v>
      </c>
    </row>
    <row r="12" spans="2:9" x14ac:dyDescent="0.25">
      <c r="B12" s="9" t="s">
        <v>10</v>
      </c>
      <c r="C12" s="458"/>
      <c r="D12" s="459"/>
      <c r="E12" s="459"/>
      <c r="F12" s="5" t="s">
        <v>11</v>
      </c>
    </row>
    <row r="13" spans="2:9" ht="15.75" thickBot="1" x14ac:dyDescent="0.3"/>
    <row r="14" spans="2:9" ht="82.5" customHeight="1" thickBot="1" x14ac:dyDescent="0.3">
      <c r="B14" s="1808" t="s">
        <v>277</v>
      </c>
      <c r="C14" s="1809"/>
      <c r="D14" s="1809"/>
      <c r="E14" s="1809"/>
      <c r="F14" s="1809"/>
      <c r="G14" s="1809"/>
      <c r="H14" s="1809"/>
      <c r="I14" s="1810"/>
    </row>
    <row r="15" spans="2:9" ht="16.5" thickBot="1" x14ac:dyDescent="0.3">
      <c r="B15" s="464"/>
      <c r="C15" s="464"/>
      <c r="D15" s="464"/>
      <c r="E15" s="464"/>
      <c r="F15" s="464"/>
      <c r="G15" s="464"/>
      <c r="H15" s="464"/>
      <c r="I15" s="464"/>
    </row>
    <row r="16" spans="2:9" ht="16.5" thickBot="1" x14ac:dyDescent="0.3">
      <c r="B16" s="464"/>
      <c r="C16" s="1273" t="s">
        <v>12</v>
      </c>
      <c r="D16" s="1812" t="s">
        <v>342</v>
      </c>
      <c r="E16" s="1811"/>
      <c r="F16" s="1813"/>
      <c r="G16" s="1274" t="s">
        <v>14</v>
      </c>
      <c r="H16" s="464"/>
      <c r="I16" s="464"/>
    </row>
    <row r="17" spans="2:12" ht="54.75" thickBot="1" x14ac:dyDescent="0.3">
      <c r="B17" s="464"/>
      <c r="C17" s="266" t="s">
        <v>208</v>
      </c>
      <c r="D17" s="1221" t="s">
        <v>216</v>
      </c>
      <c r="E17" s="1221" t="s">
        <v>217</v>
      </c>
      <c r="F17" s="1221" t="s">
        <v>218</v>
      </c>
      <c r="G17" s="266" t="s">
        <v>208</v>
      </c>
      <c r="H17" s="464"/>
      <c r="I17" s="464"/>
    </row>
    <row r="18" spans="2:12" ht="16.5" thickBot="1" x14ac:dyDescent="0.3">
      <c r="B18" s="464"/>
      <c r="C18" s="462">
        <v>0.27777777777777779</v>
      </c>
      <c r="D18" s="804">
        <v>0.29444444444444445</v>
      </c>
      <c r="E18" s="804">
        <v>0.3</v>
      </c>
      <c r="F18" s="804">
        <v>0.3263888888888889</v>
      </c>
      <c r="G18" s="463">
        <v>0.33124999999999999</v>
      </c>
      <c r="H18" s="464"/>
      <c r="I18" s="464"/>
      <c r="J18" s="464"/>
      <c r="K18" s="464"/>
      <c r="L18" s="464"/>
    </row>
    <row r="19" spans="2:12" ht="15.75" x14ac:dyDescent="0.25"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</row>
    <row r="20" spans="2:12" ht="15.75" x14ac:dyDescent="0.25"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</row>
    <row r="21" spans="2:12" ht="15.75" x14ac:dyDescent="0.25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</row>
    <row r="24" spans="2:12" x14ac:dyDescent="0.25">
      <c r="C24" s="21" t="s">
        <v>31</v>
      </c>
      <c r="D24" s="21"/>
      <c r="E24" s="22"/>
      <c r="F24" s="22"/>
      <c r="G24" s="24">
        <v>1</v>
      </c>
      <c r="H24" s="22"/>
    </row>
    <row r="25" spans="2:12" x14ac:dyDescent="0.25">
      <c r="C25" s="21" t="s">
        <v>32</v>
      </c>
      <c r="D25" s="21"/>
      <c r="E25" s="22"/>
      <c r="F25" s="22"/>
      <c r="G25" s="24">
        <v>0</v>
      </c>
      <c r="H25" s="22"/>
    </row>
    <row r="26" spans="2:12" x14ac:dyDescent="0.25">
      <c r="C26" s="21" t="s">
        <v>33</v>
      </c>
      <c r="D26" s="21"/>
      <c r="E26" s="22"/>
      <c r="F26" s="22"/>
      <c r="G26" s="24">
        <v>1</v>
      </c>
      <c r="H26" s="22"/>
    </row>
    <row r="27" spans="2:12" x14ac:dyDescent="0.25">
      <c r="C27" s="21" t="s">
        <v>34</v>
      </c>
      <c r="D27" s="21"/>
      <c r="E27" s="22"/>
      <c r="F27" s="22"/>
      <c r="G27" s="25">
        <v>56.72</v>
      </c>
      <c r="H27" s="22" t="s">
        <v>35</v>
      </c>
    </row>
    <row r="28" spans="2:12" x14ac:dyDescent="0.25">
      <c r="C28" s="26" t="s">
        <v>36</v>
      </c>
      <c r="D28" s="26"/>
      <c r="E28" s="27"/>
      <c r="F28" s="7"/>
      <c r="G28" s="25">
        <v>0</v>
      </c>
      <c r="H28" s="22" t="s">
        <v>35</v>
      </c>
    </row>
  </sheetData>
  <mergeCells count="2">
    <mergeCell ref="B14:I14"/>
    <mergeCell ref="D16:F16"/>
  </mergeCells>
  <pageMargins left="0.7" right="0.7" top="0.75" bottom="0.75" header="0.3" footer="0.3"/>
  <pageSetup paperSize="9" scale="94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5:AA48"/>
  <sheetViews>
    <sheetView view="pageBreakPreview" topLeftCell="A13" zoomScale="60" zoomScaleNormal="70" workbookViewId="0">
      <selection activeCell="B16" sqref="B16:AA16"/>
    </sheetView>
  </sheetViews>
  <sheetFormatPr baseColWidth="10" defaultRowHeight="15" x14ac:dyDescent="0.25"/>
  <sheetData>
    <row r="5" spans="2:27" x14ac:dyDescent="0.25">
      <c r="B5" s="149" t="s">
        <v>0</v>
      </c>
      <c r="C5" s="150"/>
      <c r="D5" s="150"/>
      <c r="E5" s="151"/>
      <c r="F5" s="151"/>
      <c r="G5" s="149" t="s">
        <v>1</v>
      </c>
      <c r="H5" s="151"/>
      <c r="I5" s="151"/>
      <c r="J5" s="151"/>
    </row>
    <row r="6" spans="2:27" x14ac:dyDescent="0.25">
      <c r="B6" s="152"/>
      <c r="C6" s="150"/>
      <c r="D6" s="150"/>
      <c r="E6" s="151"/>
      <c r="F6" s="151"/>
      <c r="G6" s="153"/>
      <c r="H6" s="151"/>
      <c r="I6" s="151"/>
      <c r="J6" s="151"/>
    </row>
    <row r="7" spans="2:27" x14ac:dyDescent="0.25">
      <c r="B7" s="154" t="s">
        <v>2</v>
      </c>
      <c r="C7" s="150"/>
      <c r="D7" s="150"/>
      <c r="E7" s="151"/>
      <c r="F7" s="151"/>
      <c r="G7" s="153">
        <v>200</v>
      </c>
      <c r="H7" s="151"/>
      <c r="I7" s="151"/>
      <c r="J7" s="151"/>
    </row>
    <row r="8" spans="2:27" x14ac:dyDescent="0.25">
      <c r="B8" s="150"/>
      <c r="C8" s="150"/>
      <c r="D8" s="150"/>
      <c r="E8" s="151"/>
      <c r="F8" s="151"/>
      <c r="G8" s="153"/>
      <c r="H8" s="151"/>
      <c r="I8" s="151"/>
      <c r="J8" s="151"/>
    </row>
    <row r="9" spans="2:27" x14ac:dyDescent="0.25">
      <c r="B9" s="150" t="s">
        <v>3</v>
      </c>
      <c r="C9" s="150"/>
      <c r="D9" s="150"/>
      <c r="E9" s="151"/>
      <c r="F9" s="151"/>
      <c r="G9" s="149" t="s">
        <v>403</v>
      </c>
      <c r="H9" s="151"/>
      <c r="I9" s="151"/>
      <c r="J9" s="151"/>
    </row>
    <row r="10" spans="2:27" x14ac:dyDescent="0.25">
      <c r="B10" s="150" t="s">
        <v>4</v>
      </c>
      <c r="C10" s="150"/>
      <c r="D10" s="150"/>
      <c r="E10" s="151"/>
      <c r="F10" s="151"/>
      <c r="G10" s="149" t="s">
        <v>40</v>
      </c>
      <c r="H10" s="151"/>
      <c r="I10" s="151"/>
      <c r="J10" s="151"/>
    </row>
    <row r="11" spans="2:27" x14ac:dyDescent="0.25">
      <c r="B11" s="150" t="s">
        <v>6</v>
      </c>
      <c r="C11" s="155"/>
      <c r="D11" s="155"/>
      <c r="E11" s="156"/>
      <c r="F11" s="151"/>
      <c r="G11" s="153">
        <v>202</v>
      </c>
      <c r="H11" s="151"/>
      <c r="I11" s="151"/>
      <c r="J11" s="151"/>
    </row>
    <row r="12" spans="2:27" x14ac:dyDescent="0.25">
      <c r="B12" s="150" t="s">
        <v>7</v>
      </c>
      <c r="C12" s="150"/>
      <c r="D12" s="150"/>
      <c r="E12" s="151"/>
      <c r="F12" s="151"/>
      <c r="G12" s="154" t="s">
        <v>329</v>
      </c>
      <c r="H12" s="151"/>
      <c r="I12" s="151"/>
      <c r="J12" s="151"/>
    </row>
    <row r="13" spans="2:27" x14ac:dyDescent="0.25">
      <c r="B13" s="150" t="s">
        <v>9</v>
      </c>
      <c r="C13" s="150"/>
      <c r="D13" s="150"/>
      <c r="E13" s="151"/>
      <c r="F13" s="151"/>
      <c r="G13" s="153">
        <v>202</v>
      </c>
      <c r="H13" s="151"/>
      <c r="I13" s="151"/>
      <c r="J13" s="151"/>
    </row>
    <row r="14" spans="2:27" x14ac:dyDescent="0.25">
      <c r="B14" s="150" t="s">
        <v>10</v>
      </c>
      <c r="C14" s="155"/>
      <c r="D14" s="155"/>
      <c r="E14" s="156"/>
      <c r="F14" s="156"/>
      <c r="G14" s="149" t="s">
        <v>11</v>
      </c>
      <c r="H14" s="151"/>
      <c r="I14" s="151"/>
      <c r="J14" s="151"/>
    </row>
    <row r="15" spans="2:27" ht="15.75" thickBot="1" x14ac:dyDescent="0.3"/>
    <row r="16" spans="2:27" ht="135.75" customHeight="1" thickBot="1" x14ac:dyDescent="0.3">
      <c r="B16" s="1568" t="s">
        <v>414</v>
      </c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70"/>
    </row>
    <row r="17" spans="1:27" ht="21" customHeight="1" x14ac:dyDescent="0.25">
      <c r="B17" s="1009"/>
      <c r="C17" s="1009"/>
      <c r="D17" s="1009"/>
      <c r="E17" s="1009"/>
      <c r="F17" s="1009"/>
      <c r="G17" s="1009"/>
      <c r="H17" s="1009"/>
      <c r="I17" s="1009"/>
      <c r="J17" s="1009"/>
      <c r="K17" s="1009"/>
      <c r="L17" s="1009"/>
      <c r="M17" s="1009"/>
      <c r="N17" s="1009"/>
      <c r="O17" s="1009"/>
      <c r="P17" s="1009"/>
      <c r="Q17" s="1009"/>
      <c r="R17" s="1009"/>
      <c r="S17" s="1009"/>
      <c r="T17" s="1009"/>
      <c r="U17" s="1009"/>
      <c r="V17" s="1009"/>
      <c r="W17" s="1009"/>
      <c r="X17" s="1009"/>
      <c r="Y17" s="1009"/>
      <c r="Z17" s="1009"/>
    </row>
    <row r="18" spans="1:27" s="12" customFormat="1" ht="21" customHeight="1" x14ac:dyDescent="0.25">
      <c r="B18" s="1064"/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4"/>
    </row>
    <row r="19" spans="1:27" s="12" customFormat="1" ht="21" customHeight="1" thickBot="1" x14ac:dyDescent="0.3">
      <c r="B19" s="1062"/>
      <c r="C19" s="1062"/>
      <c r="D19" s="1062"/>
      <c r="E19" s="1062"/>
      <c r="F19" s="13">
        <v>4.8611111111111216E-3</v>
      </c>
      <c r="G19" s="13">
        <v>4.8611111111111216E-3</v>
      </c>
      <c r="H19" s="13">
        <v>3.472222222222222E-3</v>
      </c>
      <c r="I19" s="13">
        <v>6.9444444444444441E-3</v>
      </c>
      <c r="J19" s="13">
        <v>5.5555555555555558E-3</v>
      </c>
      <c r="K19" s="13">
        <v>2.7777777777777779E-3</v>
      </c>
      <c r="L19" s="13">
        <v>6.9444444444444475E-3</v>
      </c>
      <c r="M19" s="13">
        <v>3.472222222222222E-3</v>
      </c>
      <c r="N19" s="13">
        <v>4.8611111111111112E-3</v>
      </c>
      <c r="O19" s="13">
        <v>6.9444444444444441E-3</v>
      </c>
      <c r="P19" s="13">
        <v>2.7777777777777679E-3</v>
      </c>
      <c r="Q19" s="13">
        <v>5.5555555555555558E-3</v>
      </c>
      <c r="R19" s="13">
        <v>6.9444444444444441E-3</v>
      </c>
      <c r="S19" s="13">
        <v>2.0833333333333333E-3</v>
      </c>
      <c r="T19" s="13">
        <v>3.472222222222222E-3</v>
      </c>
      <c r="U19" s="13">
        <v>4.8611111111110938E-3</v>
      </c>
      <c r="V19" s="1063">
        <f>SUM(F19:U19)</f>
        <v>7.6388888888888895E-2</v>
      </c>
      <c r="W19" s="1062"/>
      <c r="X19" s="1062"/>
      <c r="Y19" s="1062"/>
      <c r="Z19" s="1062"/>
    </row>
    <row r="20" spans="1:27" ht="15.75" thickBot="1" x14ac:dyDescent="0.3">
      <c r="B20" s="1571" t="s">
        <v>48</v>
      </c>
      <c r="C20" s="1572"/>
      <c r="D20" s="1572"/>
      <c r="E20" s="1572"/>
      <c r="F20" s="1572"/>
      <c r="G20" s="1572"/>
      <c r="H20" s="1572"/>
      <c r="I20" s="1572"/>
      <c r="J20" s="1572"/>
      <c r="K20" s="1572"/>
      <c r="L20" s="1572"/>
      <c r="M20" s="1572"/>
      <c r="N20" s="1572"/>
      <c r="O20" s="1572"/>
      <c r="P20" s="1572"/>
      <c r="Q20" s="1572"/>
      <c r="R20" s="1572"/>
      <c r="S20" s="1572"/>
      <c r="T20" s="1572"/>
      <c r="U20" s="1572"/>
      <c r="V20" s="1572"/>
      <c r="W20" s="1572"/>
      <c r="X20" s="1572"/>
      <c r="Y20" s="1572"/>
      <c r="Z20" s="1573"/>
    </row>
    <row r="21" spans="1:27" s="1" customFormat="1" ht="26.25" customHeight="1" thickBot="1" x14ac:dyDescent="0.3">
      <c r="B21" s="1588" t="s">
        <v>12</v>
      </c>
      <c r="C21" s="1589"/>
      <c r="D21" s="1589"/>
      <c r="E21" s="1590"/>
      <c r="F21" s="1588" t="s">
        <v>13</v>
      </c>
      <c r="G21" s="1589"/>
      <c r="H21" s="1589"/>
      <c r="I21" s="1589"/>
      <c r="J21" s="1589"/>
      <c r="K21" s="1589"/>
      <c r="L21" s="1589"/>
      <c r="M21" s="1589"/>
      <c r="N21" s="1589"/>
      <c r="O21" s="1589"/>
      <c r="P21" s="1589"/>
      <c r="Q21" s="1589"/>
      <c r="R21" s="1589"/>
      <c r="S21" s="1589"/>
      <c r="T21" s="1589"/>
      <c r="U21" s="1588" t="s">
        <v>14</v>
      </c>
      <c r="V21" s="1589"/>
      <c r="W21" s="1578" t="s">
        <v>24</v>
      </c>
      <c r="X21" s="1581" t="s">
        <v>25</v>
      </c>
      <c r="Y21" s="1578" t="s">
        <v>26</v>
      </c>
      <c r="Z21" s="1578" t="s">
        <v>49</v>
      </c>
    </row>
    <row r="22" spans="1:27" s="1" customFormat="1" ht="70.5" customHeight="1" thickBot="1" x14ac:dyDescent="0.3">
      <c r="B22" s="1582" t="s">
        <v>15</v>
      </c>
      <c r="C22" s="1583"/>
      <c r="D22" s="1584"/>
      <c r="E22" s="905" t="s">
        <v>257</v>
      </c>
      <c r="F22" s="906" t="s">
        <v>17</v>
      </c>
      <c r="G22" s="906" t="s">
        <v>350</v>
      </c>
      <c r="H22" s="906" t="s">
        <v>351</v>
      </c>
      <c r="I22" s="906" t="s">
        <v>352</v>
      </c>
      <c r="J22" s="906" t="s">
        <v>353</v>
      </c>
      <c r="K22" s="906" t="s">
        <v>354</v>
      </c>
      <c r="L22" s="907" t="s">
        <v>21</v>
      </c>
      <c r="M22" s="906" t="s">
        <v>52</v>
      </c>
      <c r="N22" s="906" t="s">
        <v>355</v>
      </c>
      <c r="O22" s="906" t="s">
        <v>354</v>
      </c>
      <c r="P22" s="906" t="s">
        <v>353</v>
      </c>
      <c r="Q22" s="906" t="s">
        <v>352</v>
      </c>
      <c r="R22" s="906" t="s">
        <v>351</v>
      </c>
      <c r="S22" s="906" t="s">
        <v>350</v>
      </c>
      <c r="T22" s="906" t="s">
        <v>17</v>
      </c>
      <c r="U22" s="908" t="s">
        <v>257</v>
      </c>
      <c r="V22" s="839" t="s">
        <v>15</v>
      </c>
      <c r="W22" s="1578"/>
      <c r="X22" s="1581"/>
      <c r="Y22" s="1578"/>
      <c r="Z22" s="1578"/>
    </row>
    <row r="23" spans="1:27" s="1" customFormat="1" ht="33.75" customHeight="1" thickBot="1" x14ac:dyDescent="0.3">
      <c r="B23" s="1574" t="s">
        <v>28</v>
      </c>
      <c r="C23" s="1575"/>
      <c r="D23" s="1576"/>
      <c r="E23" s="840">
        <v>0</v>
      </c>
      <c r="F23" s="161">
        <v>2</v>
      </c>
      <c r="G23" s="162">
        <v>2.5</v>
      </c>
      <c r="H23" s="162">
        <v>2.5</v>
      </c>
      <c r="I23" s="162">
        <v>3.8</v>
      </c>
      <c r="J23" s="162">
        <v>2.2999999999999998</v>
      </c>
      <c r="K23" s="162">
        <v>2</v>
      </c>
      <c r="L23" s="162">
        <v>1</v>
      </c>
      <c r="M23" s="162">
        <v>1</v>
      </c>
      <c r="N23" s="162">
        <v>2</v>
      </c>
      <c r="O23" s="162">
        <v>2</v>
      </c>
      <c r="P23" s="162">
        <v>2.5</v>
      </c>
      <c r="Q23" s="162">
        <v>2.5</v>
      </c>
      <c r="R23" s="162">
        <v>2.1</v>
      </c>
      <c r="S23" s="162">
        <v>1.5</v>
      </c>
      <c r="T23" s="162">
        <v>3</v>
      </c>
      <c r="U23" s="162">
        <v>2</v>
      </c>
      <c r="V23" s="841">
        <v>0</v>
      </c>
      <c r="W23" s="1579"/>
      <c r="X23" s="1581"/>
      <c r="Y23" s="1578"/>
      <c r="Z23" s="1578"/>
    </row>
    <row r="24" spans="1:27" s="1" customFormat="1" ht="51.75" customHeight="1" thickBot="1" x14ac:dyDescent="0.3">
      <c r="B24" s="1582" t="s">
        <v>29</v>
      </c>
      <c r="C24" s="1583"/>
      <c r="D24" s="1584"/>
      <c r="E24" s="856">
        <f>+E23</f>
        <v>0</v>
      </c>
      <c r="F24" s="857">
        <v>2</v>
      </c>
      <c r="G24" s="857">
        <f t="shared" ref="G24:U24" si="0">+G23+F24</f>
        <v>4.5</v>
      </c>
      <c r="H24" s="857">
        <f t="shared" si="0"/>
        <v>7</v>
      </c>
      <c r="I24" s="857">
        <f t="shared" si="0"/>
        <v>10.8</v>
      </c>
      <c r="J24" s="857">
        <f t="shared" si="0"/>
        <v>13.100000000000001</v>
      </c>
      <c r="K24" s="857">
        <f t="shared" si="0"/>
        <v>15.100000000000001</v>
      </c>
      <c r="L24" s="857">
        <f t="shared" si="0"/>
        <v>16.100000000000001</v>
      </c>
      <c r="M24" s="857">
        <f t="shared" si="0"/>
        <v>17.100000000000001</v>
      </c>
      <c r="N24" s="857">
        <f t="shared" si="0"/>
        <v>19.100000000000001</v>
      </c>
      <c r="O24" s="857">
        <f t="shared" si="0"/>
        <v>21.1</v>
      </c>
      <c r="P24" s="857">
        <f t="shared" si="0"/>
        <v>23.6</v>
      </c>
      <c r="Q24" s="857">
        <f t="shared" si="0"/>
        <v>26.1</v>
      </c>
      <c r="R24" s="857">
        <f t="shared" si="0"/>
        <v>28.200000000000003</v>
      </c>
      <c r="S24" s="857">
        <f t="shared" si="0"/>
        <v>29.700000000000003</v>
      </c>
      <c r="T24" s="857">
        <f t="shared" si="0"/>
        <v>32.700000000000003</v>
      </c>
      <c r="U24" s="857">
        <f t="shared" si="0"/>
        <v>34.700000000000003</v>
      </c>
      <c r="V24" s="843">
        <v>0</v>
      </c>
      <c r="W24" s="214">
        <v>35.299999999999997</v>
      </c>
      <c r="X24" s="1581"/>
      <c r="Y24" s="1578"/>
      <c r="Z24" s="1578"/>
    </row>
    <row r="25" spans="1:27" ht="18.75" customHeight="1" x14ac:dyDescent="0.25">
      <c r="A25" s="54">
        <v>4.8611111111111112E-2</v>
      </c>
      <c r="B25" s="1522" t="s">
        <v>30</v>
      </c>
      <c r="C25" s="17">
        <v>1</v>
      </c>
      <c r="D25" s="859"/>
      <c r="E25" s="858">
        <v>0.20833333333333334</v>
      </c>
      <c r="F25" s="62">
        <f t="shared" ref="F25:F40" si="1">+E25+$F$19</f>
        <v>0.21319444444444446</v>
      </c>
      <c r="G25" s="62">
        <f t="shared" ref="G25:G40" si="2">+F25+$G$19</f>
        <v>0.21805555555555559</v>
      </c>
      <c r="H25" s="62">
        <f t="shared" ref="H25:H40" si="3">+G25+$H$19</f>
        <v>0.2215277777777778</v>
      </c>
      <c r="I25" s="62">
        <f t="shared" ref="I25:I40" si="4">+H25+$I$19</f>
        <v>0.22847222222222224</v>
      </c>
      <c r="J25" s="62">
        <f t="shared" ref="J25:J40" si="5">+I25+$J$19</f>
        <v>0.23402777777777781</v>
      </c>
      <c r="K25" s="62">
        <f t="shared" ref="K25:K40" si="6">+J25+$K$19</f>
        <v>0.23680555555555557</v>
      </c>
      <c r="L25" s="62">
        <f t="shared" ref="L25:L40" si="7">+K25+$L$19</f>
        <v>0.24375000000000002</v>
      </c>
      <c r="M25" s="62">
        <f t="shared" ref="M25:M40" si="8">+L25+$M$19</f>
        <v>0.24722222222222223</v>
      </c>
      <c r="N25" s="62">
        <f t="shared" ref="N25:N40" si="9">+M25+$N$19</f>
        <v>0.25208333333333333</v>
      </c>
      <c r="O25" s="62">
        <f t="shared" ref="O25:O40" si="10">+N25+$O$19</f>
        <v>0.25902777777777775</v>
      </c>
      <c r="P25" s="62">
        <f t="shared" ref="P25:P40" si="11">+O25+$P$19</f>
        <v>0.26180555555555551</v>
      </c>
      <c r="Q25" s="62">
        <f t="shared" ref="Q25:Q40" si="12">+P25+$Q$19</f>
        <v>0.26736111111111105</v>
      </c>
      <c r="R25" s="62">
        <f t="shared" ref="R25:R40" si="13">+Q25+$R$19</f>
        <v>0.27430555555555547</v>
      </c>
      <c r="S25" s="62">
        <f t="shared" ref="S25:S40" si="14">+R25+$S$19</f>
        <v>0.2763888888888888</v>
      </c>
      <c r="T25" s="62">
        <f t="shared" ref="T25:T40" si="15">+S25+$T$19</f>
        <v>0.27986111111111101</v>
      </c>
      <c r="U25" s="46">
        <f t="shared" ref="U25:U40" si="16">+T25+$U$19</f>
        <v>0.2847222222222221</v>
      </c>
      <c r="V25" s="859"/>
      <c r="W25" s="587">
        <f>+W24</f>
        <v>35.299999999999997</v>
      </c>
      <c r="X25" s="194">
        <f>+U25-E25</f>
        <v>7.6388888888888756E-2</v>
      </c>
      <c r="Y25" s="169">
        <f t="shared" ref="Y25:Y40" si="17">60*$J$46/(X25*60*24)</f>
        <v>19.254545454545489</v>
      </c>
      <c r="Z25" s="34"/>
      <c r="AA25" s="1"/>
    </row>
    <row r="26" spans="1:27" ht="18.75" customHeight="1" x14ac:dyDescent="0.25">
      <c r="A26" s="54">
        <v>5.5555555555555552E-2</v>
      </c>
      <c r="B26" s="1523"/>
      <c r="C26" s="18">
        <v>2</v>
      </c>
      <c r="D26" s="860"/>
      <c r="E26" s="273">
        <v>0.2638888888888889</v>
      </c>
      <c r="F26" s="65">
        <f t="shared" si="1"/>
        <v>0.26875000000000004</v>
      </c>
      <c r="G26" s="65">
        <f t="shared" si="2"/>
        <v>0.27361111111111114</v>
      </c>
      <c r="H26" s="65">
        <f t="shared" si="3"/>
        <v>0.27708333333333335</v>
      </c>
      <c r="I26" s="65">
        <f t="shared" si="4"/>
        <v>0.28402777777777777</v>
      </c>
      <c r="J26" s="65">
        <f t="shared" si="5"/>
        <v>0.2895833333333333</v>
      </c>
      <c r="K26" s="65">
        <f t="shared" si="6"/>
        <v>0.29236111111111107</v>
      </c>
      <c r="L26" s="65">
        <f t="shared" si="7"/>
        <v>0.29930555555555549</v>
      </c>
      <c r="M26" s="65">
        <f t="shared" si="8"/>
        <v>0.3027777777777777</v>
      </c>
      <c r="N26" s="65">
        <f t="shared" si="9"/>
        <v>0.3076388888888888</v>
      </c>
      <c r="O26" s="65">
        <f t="shared" si="10"/>
        <v>0.31458333333333321</v>
      </c>
      <c r="P26" s="65">
        <f t="shared" si="11"/>
        <v>0.31736111111111098</v>
      </c>
      <c r="Q26" s="65">
        <f t="shared" si="12"/>
        <v>0.32291666666666652</v>
      </c>
      <c r="R26" s="65">
        <f t="shared" si="13"/>
        <v>0.32986111111111094</v>
      </c>
      <c r="S26" s="65">
        <f t="shared" si="14"/>
        <v>0.33194444444444426</v>
      </c>
      <c r="T26" s="65">
        <f t="shared" si="15"/>
        <v>0.33541666666666647</v>
      </c>
      <c r="U26" s="50">
        <f t="shared" si="16"/>
        <v>0.34027777777777757</v>
      </c>
      <c r="V26" s="860"/>
      <c r="W26" s="588">
        <f>+W24</f>
        <v>35.299999999999997</v>
      </c>
      <c r="X26" s="195">
        <f t="shared" ref="X26:X36" si="18">+U26-E26</f>
        <v>7.6388888888888673E-2</v>
      </c>
      <c r="Y26" s="172">
        <f t="shared" si="17"/>
        <v>19.254545454545511</v>
      </c>
      <c r="Z26" s="38">
        <f>+E26-E25</f>
        <v>5.5555555555555552E-2</v>
      </c>
      <c r="AA26" s="1"/>
    </row>
    <row r="27" spans="1:27" ht="18.75" customHeight="1" x14ac:dyDescent="0.25">
      <c r="B27" s="1523"/>
      <c r="C27" s="18">
        <v>3</v>
      </c>
      <c r="D27" s="860"/>
      <c r="E27" s="273">
        <v>0.3125</v>
      </c>
      <c r="F27" s="65">
        <f t="shared" si="1"/>
        <v>0.31736111111111109</v>
      </c>
      <c r="G27" s="65">
        <f t="shared" si="2"/>
        <v>0.32222222222222219</v>
      </c>
      <c r="H27" s="65">
        <f t="shared" si="3"/>
        <v>0.3256944444444444</v>
      </c>
      <c r="I27" s="65">
        <f t="shared" si="4"/>
        <v>0.33263888888888882</v>
      </c>
      <c r="J27" s="65">
        <f t="shared" si="5"/>
        <v>0.33819444444444435</v>
      </c>
      <c r="K27" s="65">
        <f t="shared" si="6"/>
        <v>0.34097222222222212</v>
      </c>
      <c r="L27" s="65">
        <f t="shared" si="7"/>
        <v>0.34791666666666654</v>
      </c>
      <c r="M27" s="65">
        <f t="shared" si="8"/>
        <v>0.35138888888888875</v>
      </c>
      <c r="N27" s="65">
        <f t="shared" si="9"/>
        <v>0.35624999999999984</v>
      </c>
      <c r="O27" s="65">
        <f t="shared" si="10"/>
        <v>0.36319444444444426</v>
      </c>
      <c r="P27" s="65">
        <f t="shared" si="11"/>
        <v>0.36597222222222203</v>
      </c>
      <c r="Q27" s="65">
        <f t="shared" si="12"/>
        <v>0.37152777777777757</v>
      </c>
      <c r="R27" s="65">
        <f t="shared" si="13"/>
        <v>0.37847222222222199</v>
      </c>
      <c r="S27" s="65">
        <f t="shared" si="14"/>
        <v>0.38055555555555531</v>
      </c>
      <c r="T27" s="65">
        <f t="shared" si="15"/>
        <v>0.38402777777777752</v>
      </c>
      <c r="U27" s="50">
        <f t="shared" si="16"/>
        <v>0.38888888888888862</v>
      </c>
      <c r="V27" s="860"/>
      <c r="W27" s="588">
        <f t="shared" ref="W27:W40" si="19">+W25</f>
        <v>35.299999999999997</v>
      </c>
      <c r="X27" s="195">
        <f t="shared" si="18"/>
        <v>7.6388888888888618E-2</v>
      </c>
      <c r="Y27" s="172">
        <f t="shared" si="17"/>
        <v>19.254545454545525</v>
      </c>
      <c r="Z27" s="38">
        <f t="shared" ref="Z27:Z36" si="20">+E27-E26</f>
        <v>4.8611111111111105E-2</v>
      </c>
      <c r="AA27" s="1"/>
    </row>
    <row r="28" spans="1:27" ht="18.75" customHeight="1" x14ac:dyDescent="0.25">
      <c r="B28" s="1523"/>
      <c r="C28" s="18">
        <v>4</v>
      </c>
      <c r="D28" s="860"/>
      <c r="E28" s="273">
        <v>0.3611111111111111</v>
      </c>
      <c r="F28" s="65">
        <f t="shared" si="1"/>
        <v>0.36597222222222225</v>
      </c>
      <c r="G28" s="65">
        <f t="shared" si="2"/>
        <v>0.37083333333333335</v>
      </c>
      <c r="H28" s="65">
        <f t="shared" si="3"/>
        <v>0.37430555555555556</v>
      </c>
      <c r="I28" s="65">
        <f t="shared" si="4"/>
        <v>0.38124999999999998</v>
      </c>
      <c r="J28" s="65">
        <f t="shared" si="5"/>
        <v>0.38680555555555551</v>
      </c>
      <c r="K28" s="65">
        <f t="shared" si="6"/>
        <v>0.38958333333333328</v>
      </c>
      <c r="L28" s="65">
        <f t="shared" si="7"/>
        <v>0.3965277777777777</v>
      </c>
      <c r="M28" s="65">
        <f t="shared" si="8"/>
        <v>0.39999999999999991</v>
      </c>
      <c r="N28" s="65">
        <f t="shared" si="9"/>
        <v>0.40486111111111101</v>
      </c>
      <c r="O28" s="65">
        <f t="shared" si="10"/>
        <v>0.41180555555555542</v>
      </c>
      <c r="P28" s="65">
        <f t="shared" si="11"/>
        <v>0.41458333333333319</v>
      </c>
      <c r="Q28" s="65">
        <f t="shared" si="12"/>
        <v>0.42013888888888873</v>
      </c>
      <c r="R28" s="65">
        <f t="shared" si="13"/>
        <v>0.42708333333333315</v>
      </c>
      <c r="S28" s="65">
        <f t="shared" si="14"/>
        <v>0.42916666666666647</v>
      </c>
      <c r="T28" s="65">
        <f t="shared" si="15"/>
        <v>0.43263888888888868</v>
      </c>
      <c r="U28" s="50">
        <f t="shared" si="16"/>
        <v>0.43749999999999978</v>
      </c>
      <c r="V28" s="860"/>
      <c r="W28" s="588">
        <f t="shared" si="19"/>
        <v>35.299999999999997</v>
      </c>
      <c r="X28" s="195">
        <f t="shared" si="18"/>
        <v>7.6388888888888673E-2</v>
      </c>
      <c r="Y28" s="172">
        <f t="shared" si="17"/>
        <v>19.254545454545511</v>
      </c>
      <c r="Z28" s="38">
        <f t="shared" si="20"/>
        <v>4.8611111111111105E-2</v>
      </c>
      <c r="AA28" s="1"/>
    </row>
    <row r="29" spans="1:27" ht="18.75" customHeight="1" x14ac:dyDescent="0.25">
      <c r="B29" s="1523"/>
      <c r="C29" s="18">
        <v>5</v>
      </c>
      <c r="D29" s="860"/>
      <c r="E29" s="273">
        <v>0.40972222222222221</v>
      </c>
      <c r="F29" s="65">
        <f t="shared" si="1"/>
        <v>0.4145833333333333</v>
      </c>
      <c r="G29" s="65">
        <f t="shared" si="2"/>
        <v>0.4194444444444444</v>
      </c>
      <c r="H29" s="65">
        <f t="shared" si="3"/>
        <v>0.42291666666666661</v>
      </c>
      <c r="I29" s="65">
        <f t="shared" si="4"/>
        <v>0.42986111111111103</v>
      </c>
      <c r="J29" s="65">
        <f t="shared" si="5"/>
        <v>0.43541666666666656</v>
      </c>
      <c r="K29" s="65">
        <f t="shared" si="6"/>
        <v>0.43819444444444433</v>
      </c>
      <c r="L29" s="65">
        <f t="shared" si="7"/>
        <v>0.44513888888888875</v>
      </c>
      <c r="M29" s="65">
        <f t="shared" si="8"/>
        <v>0.44861111111111096</v>
      </c>
      <c r="N29" s="65">
        <f t="shared" si="9"/>
        <v>0.45347222222222205</v>
      </c>
      <c r="O29" s="65">
        <f t="shared" si="10"/>
        <v>0.46041666666666647</v>
      </c>
      <c r="P29" s="65">
        <f t="shared" si="11"/>
        <v>0.46319444444444424</v>
      </c>
      <c r="Q29" s="65">
        <f t="shared" si="12"/>
        <v>0.46874999999999978</v>
      </c>
      <c r="R29" s="65">
        <f t="shared" si="13"/>
        <v>0.4756944444444442</v>
      </c>
      <c r="S29" s="65">
        <f t="shared" si="14"/>
        <v>0.47777777777777752</v>
      </c>
      <c r="T29" s="65">
        <f t="shared" si="15"/>
        <v>0.48124999999999973</v>
      </c>
      <c r="U29" s="50">
        <f t="shared" si="16"/>
        <v>0.48611111111111083</v>
      </c>
      <c r="V29" s="860"/>
      <c r="W29" s="588">
        <f t="shared" si="19"/>
        <v>35.299999999999997</v>
      </c>
      <c r="X29" s="195">
        <f t="shared" si="18"/>
        <v>7.6388888888888618E-2</v>
      </c>
      <c r="Y29" s="172">
        <f t="shared" si="17"/>
        <v>19.254545454545525</v>
      </c>
      <c r="Z29" s="38">
        <f t="shared" si="20"/>
        <v>4.8611111111111105E-2</v>
      </c>
      <c r="AA29" s="1"/>
    </row>
    <row r="30" spans="1:27" ht="18.75" customHeight="1" x14ac:dyDescent="0.25">
      <c r="B30" s="1523"/>
      <c r="C30" s="18">
        <v>6</v>
      </c>
      <c r="D30" s="860"/>
      <c r="E30" s="273">
        <v>0.45833333333333331</v>
      </c>
      <c r="F30" s="65">
        <f t="shared" si="1"/>
        <v>0.46319444444444446</v>
      </c>
      <c r="G30" s="65">
        <f t="shared" si="2"/>
        <v>0.46805555555555556</v>
      </c>
      <c r="H30" s="65">
        <f t="shared" si="3"/>
        <v>0.47152777777777777</v>
      </c>
      <c r="I30" s="65">
        <f t="shared" si="4"/>
        <v>0.47847222222222219</v>
      </c>
      <c r="J30" s="65">
        <f t="shared" si="5"/>
        <v>0.48402777777777772</v>
      </c>
      <c r="K30" s="65">
        <f t="shared" si="6"/>
        <v>0.48680555555555549</v>
      </c>
      <c r="L30" s="65">
        <f t="shared" si="7"/>
        <v>0.49374999999999991</v>
      </c>
      <c r="M30" s="65">
        <f t="shared" si="8"/>
        <v>0.49722222222222212</v>
      </c>
      <c r="N30" s="65">
        <f t="shared" si="9"/>
        <v>0.50208333333333321</v>
      </c>
      <c r="O30" s="65">
        <f t="shared" si="10"/>
        <v>0.50902777777777763</v>
      </c>
      <c r="P30" s="65">
        <f t="shared" si="11"/>
        <v>0.5118055555555554</v>
      </c>
      <c r="Q30" s="65">
        <f t="shared" si="12"/>
        <v>0.51736111111111094</v>
      </c>
      <c r="R30" s="65">
        <f t="shared" si="13"/>
        <v>0.52430555555555536</v>
      </c>
      <c r="S30" s="65">
        <f t="shared" si="14"/>
        <v>0.52638888888888868</v>
      </c>
      <c r="T30" s="65">
        <f t="shared" si="15"/>
        <v>0.52986111111111089</v>
      </c>
      <c r="U30" s="50">
        <f t="shared" si="16"/>
        <v>0.53472222222222199</v>
      </c>
      <c r="V30" s="860"/>
      <c r="W30" s="588">
        <f t="shared" si="19"/>
        <v>35.299999999999997</v>
      </c>
      <c r="X30" s="195">
        <f t="shared" si="18"/>
        <v>7.6388888888888673E-2</v>
      </c>
      <c r="Y30" s="172">
        <f t="shared" si="17"/>
        <v>19.254545454545511</v>
      </c>
      <c r="Z30" s="38">
        <f t="shared" si="20"/>
        <v>4.8611111111111105E-2</v>
      </c>
    </row>
    <row r="31" spans="1:27" ht="18.75" customHeight="1" x14ac:dyDescent="0.25">
      <c r="B31" s="1523"/>
      <c r="C31" s="18">
        <v>7</v>
      </c>
      <c r="D31" s="860"/>
      <c r="E31" s="273">
        <v>0.50694444444444442</v>
      </c>
      <c r="F31" s="65">
        <f t="shared" si="1"/>
        <v>0.51180555555555551</v>
      </c>
      <c r="G31" s="65">
        <f t="shared" si="2"/>
        <v>0.51666666666666661</v>
      </c>
      <c r="H31" s="65">
        <f t="shared" si="3"/>
        <v>0.52013888888888882</v>
      </c>
      <c r="I31" s="65">
        <f t="shared" si="4"/>
        <v>0.52708333333333324</v>
      </c>
      <c r="J31" s="65">
        <f t="shared" si="5"/>
        <v>0.53263888888888877</v>
      </c>
      <c r="K31" s="65">
        <f t="shared" si="6"/>
        <v>0.53541666666666654</v>
      </c>
      <c r="L31" s="65">
        <f t="shared" si="7"/>
        <v>0.54236111111111096</v>
      </c>
      <c r="M31" s="65">
        <f t="shared" si="8"/>
        <v>0.54583333333333317</v>
      </c>
      <c r="N31" s="65">
        <f t="shared" si="9"/>
        <v>0.55069444444444426</v>
      </c>
      <c r="O31" s="65">
        <f t="shared" si="10"/>
        <v>0.55763888888888868</v>
      </c>
      <c r="P31" s="65">
        <f t="shared" si="11"/>
        <v>0.56041666666666645</v>
      </c>
      <c r="Q31" s="65">
        <f t="shared" si="12"/>
        <v>0.56597222222222199</v>
      </c>
      <c r="R31" s="65">
        <f t="shared" si="13"/>
        <v>0.57291666666666641</v>
      </c>
      <c r="S31" s="65">
        <f t="shared" si="14"/>
        <v>0.57499999999999973</v>
      </c>
      <c r="T31" s="65">
        <f t="shared" si="15"/>
        <v>0.57847222222222194</v>
      </c>
      <c r="U31" s="50">
        <f t="shared" si="16"/>
        <v>0.58333333333333304</v>
      </c>
      <c r="V31" s="860"/>
      <c r="W31" s="588">
        <f t="shared" si="19"/>
        <v>35.299999999999997</v>
      </c>
      <c r="X31" s="195">
        <f t="shared" si="18"/>
        <v>7.6388888888888618E-2</v>
      </c>
      <c r="Y31" s="172">
        <f t="shared" si="17"/>
        <v>19.254545454545525</v>
      </c>
      <c r="Z31" s="38">
        <f t="shared" si="20"/>
        <v>4.8611111111111105E-2</v>
      </c>
    </row>
    <row r="32" spans="1:27" ht="18.75" customHeight="1" x14ac:dyDescent="0.25">
      <c r="B32" s="1523"/>
      <c r="C32" s="18">
        <v>8</v>
      </c>
      <c r="D32" s="860"/>
      <c r="E32" s="273">
        <v>0.55555555555555558</v>
      </c>
      <c r="F32" s="65">
        <f t="shared" si="1"/>
        <v>0.56041666666666667</v>
      </c>
      <c r="G32" s="65">
        <f t="shared" si="2"/>
        <v>0.56527777777777777</v>
      </c>
      <c r="H32" s="65">
        <f t="shared" si="3"/>
        <v>0.56874999999999998</v>
      </c>
      <c r="I32" s="65">
        <f t="shared" si="4"/>
        <v>0.5756944444444444</v>
      </c>
      <c r="J32" s="65">
        <f t="shared" si="5"/>
        <v>0.58124999999999993</v>
      </c>
      <c r="K32" s="65">
        <f t="shared" si="6"/>
        <v>0.5840277777777777</v>
      </c>
      <c r="L32" s="65">
        <f t="shared" si="7"/>
        <v>0.59097222222222212</v>
      </c>
      <c r="M32" s="65">
        <f t="shared" si="8"/>
        <v>0.59444444444444433</v>
      </c>
      <c r="N32" s="65">
        <f t="shared" si="9"/>
        <v>0.59930555555555542</v>
      </c>
      <c r="O32" s="65">
        <f t="shared" si="10"/>
        <v>0.60624999999999984</v>
      </c>
      <c r="P32" s="65">
        <f t="shared" si="11"/>
        <v>0.60902777777777761</v>
      </c>
      <c r="Q32" s="65">
        <f t="shared" si="12"/>
        <v>0.61458333333333315</v>
      </c>
      <c r="R32" s="65">
        <f t="shared" si="13"/>
        <v>0.62152777777777757</v>
      </c>
      <c r="S32" s="65">
        <f t="shared" si="14"/>
        <v>0.62361111111111089</v>
      </c>
      <c r="T32" s="65">
        <f t="shared" si="15"/>
        <v>0.6270833333333331</v>
      </c>
      <c r="U32" s="50">
        <f t="shared" si="16"/>
        <v>0.6319444444444442</v>
      </c>
      <c r="V32" s="860"/>
      <c r="W32" s="588">
        <f t="shared" si="19"/>
        <v>35.299999999999997</v>
      </c>
      <c r="X32" s="195">
        <f t="shared" si="18"/>
        <v>7.6388888888888618E-2</v>
      </c>
      <c r="Y32" s="172">
        <f t="shared" si="17"/>
        <v>19.254545454545525</v>
      </c>
      <c r="Z32" s="38">
        <f t="shared" si="20"/>
        <v>4.861111111111116E-2</v>
      </c>
    </row>
    <row r="33" spans="2:26" ht="18.75" customHeight="1" x14ac:dyDescent="0.25">
      <c r="B33" s="1523"/>
      <c r="C33" s="18">
        <v>9</v>
      </c>
      <c r="D33" s="860"/>
      <c r="E33" s="273">
        <v>0.60416666666666674</v>
      </c>
      <c r="F33" s="65">
        <f t="shared" si="1"/>
        <v>0.60902777777777783</v>
      </c>
      <c r="G33" s="65">
        <f t="shared" si="2"/>
        <v>0.61388888888888893</v>
      </c>
      <c r="H33" s="65">
        <f t="shared" si="3"/>
        <v>0.61736111111111114</v>
      </c>
      <c r="I33" s="65">
        <f t="shared" si="4"/>
        <v>0.62430555555555556</v>
      </c>
      <c r="J33" s="65">
        <f t="shared" si="5"/>
        <v>0.62986111111111109</v>
      </c>
      <c r="K33" s="65">
        <f t="shared" si="6"/>
        <v>0.63263888888888886</v>
      </c>
      <c r="L33" s="65">
        <f t="shared" si="7"/>
        <v>0.63958333333333328</v>
      </c>
      <c r="M33" s="65">
        <f t="shared" si="8"/>
        <v>0.64305555555555549</v>
      </c>
      <c r="N33" s="65">
        <f t="shared" si="9"/>
        <v>0.64791666666666659</v>
      </c>
      <c r="O33" s="65">
        <f t="shared" si="10"/>
        <v>0.65486111111111101</v>
      </c>
      <c r="P33" s="65">
        <f t="shared" si="11"/>
        <v>0.65763888888888877</v>
      </c>
      <c r="Q33" s="65">
        <f t="shared" si="12"/>
        <v>0.66319444444444431</v>
      </c>
      <c r="R33" s="65">
        <f t="shared" si="13"/>
        <v>0.67013888888888873</v>
      </c>
      <c r="S33" s="65">
        <f t="shared" si="14"/>
        <v>0.67222222222222205</v>
      </c>
      <c r="T33" s="65">
        <f t="shared" si="15"/>
        <v>0.67569444444444426</v>
      </c>
      <c r="U33" s="50">
        <f t="shared" si="16"/>
        <v>0.68055555555555536</v>
      </c>
      <c r="V33" s="860"/>
      <c r="W33" s="588">
        <f t="shared" si="19"/>
        <v>35.299999999999997</v>
      </c>
      <c r="X33" s="195">
        <f t="shared" si="18"/>
        <v>7.6388888888888618E-2</v>
      </c>
      <c r="Y33" s="172">
        <f t="shared" si="17"/>
        <v>19.254545454545525</v>
      </c>
      <c r="Z33" s="38">
        <f t="shared" si="20"/>
        <v>4.861111111111116E-2</v>
      </c>
    </row>
    <row r="34" spans="2:26" ht="18.75" customHeight="1" x14ac:dyDescent="0.25">
      <c r="B34" s="1523"/>
      <c r="C34" s="18">
        <v>10</v>
      </c>
      <c r="D34" s="860"/>
      <c r="E34" s="273">
        <v>0.6527777777777779</v>
      </c>
      <c r="F34" s="65">
        <f t="shared" si="1"/>
        <v>0.65763888888888899</v>
      </c>
      <c r="G34" s="65">
        <f t="shared" si="2"/>
        <v>0.66250000000000009</v>
      </c>
      <c r="H34" s="65">
        <f t="shared" si="3"/>
        <v>0.6659722222222223</v>
      </c>
      <c r="I34" s="65">
        <f t="shared" si="4"/>
        <v>0.67291666666666672</v>
      </c>
      <c r="J34" s="65">
        <f t="shared" si="5"/>
        <v>0.67847222222222225</v>
      </c>
      <c r="K34" s="65">
        <f t="shared" si="6"/>
        <v>0.68125000000000002</v>
      </c>
      <c r="L34" s="65">
        <f t="shared" si="7"/>
        <v>0.68819444444444444</v>
      </c>
      <c r="M34" s="65">
        <f t="shared" si="8"/>
        <v>0.69166666666666665</v>
      </c>
      <c r="N34" s="65">
        <f t="shared" si="9"/>
        <v>0.69652777777777775</v>
      </c>
      <c r="O34" s="65">
        <f t="shared" si="10"/>
        <v>0.70347222222222217</v>
      </c>
      <c r="P34" s="65">
        <f t="shared" si="11"/>
        <v>0.70624999999999993</v>
      </c>
      <c r="Q34" s="65">
        <f t="shared" si="12"/>
        <v>0.71180555555555547</v>
      </c>
      <c r="R34" s="65">
        <f t="shared" si="13"/>
        <v>0.71874999999999989</v>
      </c>
      <c r="S34" s="65">
        <f t="shared" si="14"/>
        <v>0.72083333333333321</v>
      </c>
      <c r="T34" s="65">
        <f t="shared" si="15"/>
        <v>0.72430555555555542</v>
      </c>
      <c r="U34" s="50">
        <f t="shared" si="16"/>
        <v>0.72916666666666652</v>
      </c>
      <c r="V34" s="860"/>
      <c r="W34" s="588">
        <f t="shared" si="19"/>
        <v>35.299999999999997</v>
      </c>
      <c r="X34" s="195">
        <f t="shared" si="18"/>
        <v>7.6388888888888618E-2</v>
      </c>
      <c r="Y34" s="172">
        <f t="shared" si="17"/>
        <v>19.254545454545525</v>
      </c>
      <c r="Z34" s="38">
        <f t="shared" si="20"/>
        <v>4.861111111111116E-2</v>
      </c>
    </row>
    <row r="35" spans="2:26" ht="18.75" customHeight="1" x14ac:dyDescent="0.25">
      <c r="B35" s="1523"/>
      <c r="C35" s="18">
        <v>11</v>
      </c>
      <c r="D35" s="860"/>
      <c r="E35" s="273">
        <v>0.70138888888888906</v>
      </c>
      <c r="F35" s="65">
        <f t="shared" si="1"/>
        <v>0.70625000000000016</v>
      </c>
      <c r="G35" s="65">
        <f t="shared" si="2"/>
        <v>0.71111111111111125</v>
      </c>
      <c r="H35" s="65">
        <f t="shared" si="3"/>
        <v>0.71458333333333346</v>
      </c>
      <c r="I35" s="65">
        <f t="shared" si="4"/>
        <v>0.72152777777777788</v>
      </c>
      <c r="J35" s="65">
        <f t="shared" si="5"/>
        <v>0.72708333333333341</v>
      </c>
      <c r="K35" s="65">
        <f t="shared" si="6"/>
        <v>0.72986111111111118</v>
      </c>
      <c r="L35" s="65">
        <f t="shared" si="7"/>
        <v>0.7368055555555556</v>
      </c>
      <c r="M35" s="65">
        <f t="shared" si="8"/>
        <v>0.74027777777777781</v>
      </c>
      <c r="N35" s="65">
        <f t="shared" si="9"/>
        <v>0.74513888888888891</v>
      </c>
      <c r="O35" s="65">
        <f t="shared" si="10"/>
        <v>0.75208333333333333</v>
      </c>
      <c r="P35" s="65">
        <f t="shared" si="11"/>
        <v>0.75486111111111109</v>
      </c>
      <c r="Q35" s="65">
        <f t="shared" si="12"/>
        <v>0.76041666666666663</v>
      </c>
      <c r="R35" s="65">
        <f t="shared" si="13"/>
        <v>0.76736111111111105</v>
      </c>
      <c r="S35" s="65">
        <f t="shared" si="14"/>
        <v>0.76944444444444438</v>
      </c>
      <c r="T35" s="65">
        <f t="shared" si="15"/>
        <v>0.77291666666666659</v>
      </c>
      <c r="U35" s="50">
        <f t="shared" si="16"/>
        <v>0.77777777777777768</v>
      </c>
      <c r="V35" s="860"/>
      <c r="W35" s="588">
        <f t="shared" si="19"/>
        <v>35.299999999999997</v>
      </c>
      <c r="X35" s="195">
        <f t="shared" si="18"/>
        <v>7.6388888888888618E-2</v>
      </c>
      <c r="Y35" s="172">
        <f t="shared" si="17"/>
        <v>19.254545454545525</v>
      </c>
      <c r="Z35" s="38">
        <f t="shared" si="20"/>
        <v>4.861111111111116E-2</v>
      </c>
    </row>
    <row r="36" spans="2:26" ht="18.75" customHeight="1" x14ac:dyDescent="0.25">
      <c r="B36" s="1523"/>
      <c r="C36" s="18">
        <v>12</v>
      </c>
      <c r="D36" s="860"/>
      <c r="E36" s="273">
        <v>0.75000000000000022</v>
      </c>
      <c r="F36" s="65">
        <f t="shared" si="1"/>
        <v>0.75486111111111132</v>
      </c>
      <c r="G36" s="65">
        <f t="shared" si="2"/>
        <v>0.75972222222222241</v>
      </c>
      <c r="H36" s="65">
        <f t="shared" si="3"/>
        <v>0.76319444444444462</v>
      </c>
      <c r="I36" s="65">
        <f t="shared" si="4"/>
        <v>0.77013888888888904</v>
      </c>
      <c r="J36" s="65">
        <f t="shared" si="5"/>
        <v>0.77569444444444458</v>
      </c>
      <c r="K36" s="65">
        <f t="shared" si="6"/>
        <v>0.77847222222222234</v>
      </c>
      <c r="L36" s="65">
        <f t="shared" si="7"/>
        <v>0.78541666666666676</v>
      </c>
      <c r="M36" s="65">
        <f t="shared" si="8"/>
        <v>0.78888888888888897</v>
      </c>
      <c r="N36" s="65">
        <f t="shared" si="9"/>
        <v>0.79375000000000007</v>
      </c>
      <c r="O36" s="65">
        <f t="shared" si="10"/>
        <v>0.80069444444444449</v>
      </c>
      <c r="P36" s="65">
        <f t="shared" si="11"/>
        <v>0.80347222222222225</v>
      </c>
      <c r="Q36" s="65">
        <f t="shared" si="12"/>
        <v>0.80902777777777779</v>
      </c>
      <c r="R36" s="65">
        <f t="shared" si="13"/>
        <v>0.81597222222222221</v>
      </c>
      <c r="S36" s="65">
        <f t="shared" si="14"/>
        <v>0.81805555555555554</v>
      </c>
      <c r="T36" s="65">
        <f t="shared" si="15"/>
        <v>0.82152777777777775</v>
      </c>
      <c r="U36" s="50">
        <f t="shared" si="16"/>
        <v>0.82638888888888884</v>
      </c>
      <c r="V36" s="860"/>
      <c r="W36" s="588">
        <f t="shared" si="19"/>
        <v>35.299999999999997</v>
      </c>
      <c r="X36" s="195">
        <f t="shared" si="18"/>
        <v>7.6388888888888618E-2</v>
      </c>
      <c r="Y36" s="172">
        <f t="shared" si="17"/>
        <v>19.254545454545525</v>
      </c>
      <c r="Z36" s="38">
        <f t="shared" si="20"/>
        <v>4.861111111111116E-2</v>
      </c>
    </row>
    <row r="37" spans="2:26" ht="18.75" customHeight="1" x14ac:dyDescent="0.25">
      <c r="B37" s="1523"/>
      <c r="C37" s="18">
        <v>13</v>
      </c>
      <c r="D37" s="860"/>
      <c r="E37" s="273">
        <v>0.79861111111111138</v>
      </c>
      <c r="F37" s="65">
        <f t="shared" si="1"/>
        <v>0.80347222222222248</v>
      </c>
      <c r="G37" s="65">
        <f t="shared" si="2"/>
        <v>0.80833333333333357</v>
      </c>
      <c r="H37" s="65">
        <f t="shared" si="3"/>
        <v>0.81180555555555578</v>
      </c>
      <c r="I37" s="65">
        <f t="shared" si="4"/>
        <v>0.8187500000000002</v>
      </c>
      <c r="J37" s="65">
        <f t="shared" si="5"/>
        <v>0.82430555555555574</v>
      </c>
      <c r="K37" s="65">
        <f t="shared" si="6"/>
        <v>0.8270833333333335</v>
      </c>
      <c r="L37" s="65">
        <f t="shared" si="7"/>
        <v>0.83402777777777792</v>
      </c>
      <c r="M37" s="65">
        <f t="shared" si="8"/>
        <v>0.83750000000000013</v>
      </c>
      <c r="N37" s="65">
        <f t="shared" si="9"/>
        <v>0.84236111111111123</v>
      </c>
      <c r="O37" s="65">
        <f t="shared" si="10"/>
        <v>0.84930555555555565</v>
      </c>
      <c r="P37" s="65">
        <f t="shared" si="11"/>
        <v>0.85208333333333341</v>
      </c>
      <c r="Q37" s="65">
        <f t="shared" si="12"/>
        <v>0.85763888888888895</v>
      </c>
      <c r="R37" s="65">
        <f t="shared" si="13"/>
        <v>0.86458333333333337</v>
      </c>
      <c r="S37" s="65">
        <f t="shared" si="14"/>
        <v>0.8666666666666667</v>
      </c>
      <c r="T37" s="65">
        <f t="shared" si="15"/>
        <v>0.87013888888888891</v>
      </c>
      <c r="U37" s="50">
        <f t="shared" si="16"/>
        <v>0.875</v>
      </c>
      <c r="V37" s="860"/>
      <c r="W37" s="588">
        <f t="shared" si="19"/>
        <v>35.299999999999997</v>
      </c>
      <c r="X37" s="195">
        <f t="shared" ref="X37:X40" si="21">+U37-E37</f>
        <v>7.6388888888888618E-2</v>
      </c>
      <c r="Y37" s="172">
        <f t="shared" si="17"/>
        <v>19.254545454545525</v>
      </c>
      <c r="Z37" s="38">
        <f t="shared" ref="Z37:Z40" si="22">+E37-E36</f>
        <v>4.861111111111116E-2</v>
      </c>
    </row>
    <row r="38" spans="2:26" ht="18.75" customHeight="1" thickBot="1" x14ac:dyDescent="0.3">
      <c r="B38" s="1523"/>
      <c r="C38" s="19">
        <v>14</v>
      </c>
      <c r="D38" s="862"/>
      <c r="E38" s="861">
        <v>0.85416666666666696</v>
      </c>
      <c r="F38" s="68">
        <f t="shared" si="1"/>
        <v>0.85902777777777806</v>
      </c>
      <c r="G38" s="68">
        <f t="shared" si="2"/>
        <v>0.86388888888888915</v>
      </c>
      <c r="H38" s="68">
        <f t="shared" si="3"/>
        <v>0.86736111111111136</v>
      </c>
      <c r="I38" s="68">
        <f t="shared" si="4"/>
        <v>0.87430555555555578</v>
      </c>
      <c r="J38" s="68">
        <f t="shared" si="5"/>
        <v>0.87986111111111132</v>
      </c>
      <c r="K38" s="68">
        <f t="shared" si="6"/>
        <v>0.88263888888888908</v>
      </c>
      <c r="L38" s="68">
        <f t="shared" si="7"/>
        <v>0.8895833333333335</v>
      </c>
      <c r="M38" s="68">
        <f t="shared" si="8"/>
        <v>0.89305555555555571</v>
      </c>
      <c r="N38" s="68">
        <f t="shared" si="9"/>
        <v>0.89791666666666681</v>
      </c>
      <c r="O38" s="68">
        <f t="shared" si="10"/>
        <v>0.90486111111111123</v>
      </c>
      <c r="P38" s="68">
        <f t="shared" si="11"/>
        <v>0.90763888888888899</v>
      </c>
      <c r="Q38" s="68">
        <f t="shared" si="12"/>
        <v>0.91319444444444453</v>
      </c>
      <c r="R38" s="68">
        <f t="shared" si="13"/>
        <v>0.92013888888888895</v>
      </c>
      <c r="S38" s="68">
        <f t="shared" si="14"/>
        <v>0.92222222222222228</v>
      </c>
      <c r="T38" s="68">
        <f t="shared" si="15"/>
        <v>0.92569444444444449</v>
      </c>
      <c r="U38" s="70">
        <f t="shared" si="16"/>
        <v>0.93055555555555558</v>
      </c>
      <c r="V38" s="862"/>
      <c r="W38" s="589">
        <f t="shared" si="19"/>
        <v>35.299999999999997</v>
      </c>
      <c r="X38" s="197">
        <f t="shared" si="21"/>
        <v>7.6388888888888618E-2</v>
      </c>
      <c r="Y38" s="177">
        <f t="shared" si="17"/>
        <v>19.254545454545525</v>
      </c>
      <c r="Z38" s="42">
        <f t="shared" si="22"/>
        <v>5.555555555555558E-2</v>
      </c>
    </row>
    <row r="39" spans="2:26" ht="18.75" customHeight="1" x14ac:dyDescent="0.25">
      <c r="B39" s="1553"/>
      <c r="C39" s="17">
        <v>15</v>
      </c>
      <c r="D39" s="718"/>
      <c r="E39" s="863">
        <v>0.90972222222222254</v>
      </c>
      <c r="F39" s="62">
        <f t="shared" si="1"/>
        <v>0.91458333333333364</v>
      </c>
      <c r="G39" s="62">
        <f t="shared" si="2"/>
        <v>0.91944444444444473</v>
      </c>
      <c r="H39" s="62">
        <f t="shared" si="3"/>
        <v>0.92291666666666694</v>
      </c>
      <c r="I39" s="62">
        <f t="shared" si="4"/>
        <v>0.92986111111111136</v>
      </c>
      <c r="J39" s="62">
        <f t="shared" si="5"/>
        <v>0.9354166666666669</v>
      </c>
      <c r="K39" s="62">
        <f t="shared" si="6"/>
        <v>0.93819444444444466</v>
      </c>
      <c r="L39" s="62">
        <f t="shared" si="7"/>
        <v>0.94513888888888908</v>
      </c>
      <c r="M39" s="62">
        <f t="shared" si="8"/>
        <v>0.94861111111111129</v>
      </c>
      <c r="N39" s="62">
        <f t="shared" si="9"/>
        <v>0.95347222222222239</v>
      </c>
      <c r="O39" s="62">
        <f t="shared" si="10"/>
        <v>0.96041666666666681</v>
      </c>
      <c r="P39" s="62">
        <f t="shared" si="11"/>
        <v>0.96319444444444458</v>
      </c>
      <c r="Q39" s="62">
        <f t="shared" si="12"/>
        <v>0.96875000000000011</v>
      </c>
      <c r="R39" s="62">
        <f t="shared" si="13"/>
        <v>0.97569444444444453</v>
      </c>
      <c r="S39" s="62">
        <f t="shared" si="14"/>
        <v>0.97777777777777786</v>
      </c>
      <c r="T39" s="62">
        <f t="shared" si="15"/>
        <v>0.98125000000000007</v>
      </c>
      <c r="U39" s="166">
        <f t="shared" si="16"/>
        <v>0.98611111111111116</v>
      </c>
      <c r="V39" s="718"/>
      <c r="W39" s="698">
        <f t="shared" si="19"/>
        <v>35.299999999999997</v>
      </c>
      <c r="X39" s="194">
        <f t="shared" si="21"/>
        <v>7.6388888888888618E-2</v>
      </c>
      <c r="Y39" s="169">
        <f t="shared" si="17"/>
        <v>19.254545454545525</v>
      </c>
      <c r="Z39" s="80">
        <f t="shared" si="22"/>
        <v>5.555555555555558E-2</v>
      </c>
    </row>
    <row r="40" spans="2:26" ht="18.75" customHeight="1" thickBot="1" x14ac:dyDescent="0.3">
      <c r="B40" s="1554"/>
      <c r="C40" s="20">
        <v>16</v>
      </c>
      <c r="D40" s="855"/>
      <c r="E40" s="864">
        <v>0.96527777777777812</v>
      </c>
      <c r="F40" s="71">
        <f t="shared" si="1"/>
        <v>0.97013888888888922</v>
      </c>
      <c r="G40" s="71">
        <f t="shared" si="2"/>
        <v>0.97500000000000031</v>
      </c>
      <c r="H40" s="71">
        <f t="shared" si="3"/>
        <v>0.97847222222222252</v>
      </c>
      <c r="I40" s="71">
        <f t="shared" si="4"/>
        <v>0.98541666666666694</v>
      </c>
      <c r="J40" s="71">
        <f t="shared" si="5"/>
        <v>0.99097222222222248</v>
      </c>
      <c r="K40" s="71">
        <f t="shared" si="6"/>
        <v>0.99375000000000024</v>
      </c>
      <c r="L40" s="71">
        <f t="shared" si="7"/>
        <v>1.0006944444444448</v>
      </c>
      <c r="M40" s="71">
        <f t="shared" si="8"/>
        <v>1.0041666666666671</v>
      </c>
      <c r="N40" s="71">
        <f t="shared" si="9"/>
        <v>1.0090277777777783</v>
      </c>
      <c r="O40" s="71">
        <f t="shared" si="10"/>
        <v>1.0159722222222227</v>
      </c>
      <c r="P40" s="71">
        <f t="shared" si="11"/>
        <v>1.0187500000000005</v>
      </c>
      <c r="Q40" s="71">
        <f t="shared" si="12"/>
        <v>1.024305555555556</v>
      </c>
      <c r="R40" s="71">
        <f t="shared" si="13"/>
        <v>1.0312500000000004</v>
      </c>
      <c r="S40" s="71">
        <f t="shared" si="14"/>
        <v>1.0333333333333339</v>
      </c>
      <c r="T40" s="71">
        <f t="shared" si="15"/>
        <v>1.0368055555555562</v>
      </c>
      <c r="U40" s="178">
        <f t="shared" si="16"/>
        <v>1.0416666666666674</v>
      </c>
      <c r="V40" s="855"/>
      <c r="W40" s="700">
        <f t="shared" si="19"/>
        <v>35.299999999999997</v>
      </c>
      <c r="X40" s="198">
        <f t="shared" si="21"/>
        <v>7.6388888888889284E-2</v>
      </c>
      <c r="Y40" s="199">
        <f t="shared" si="17"/>
        <v>19.254545454545354</v>
      </c>
      <c r="Z40" s="82">
        <f t="shared" si="22"/>
        <v>5.555555555555558E-2</v>
      </c>
    </row>
    <row r="43" spans="2:26" x14ac:dyDescent="0.25">
      <c r="E43" s="180" t="s">
        <v>31</v>
      </c>
      <c r="F43" s="181"/>
      <c r="G43" s="181"/>
      <c r="H43" s="182"/>
      <c r="I43" s="182"/>
      <c r="J43" s="183">
        <v>14</v>
      </c>
      <c r="K43" s="181"/>
    </row>
    <row r="44" spans="2:26" x14ac:dyDescent="0.25">
      <c r="E44" s="180" t="s">
        <v>32</v>
      </c>
      <c r="F44" s="181"/>
      <c r="G44" s="181"/>
      <c r="H44" s="182"/>
      <c r="I44" s="182"/>
      <c r="J44" s="183">
        <v>2</v>
      </c>
      <c r="K44" s="181"/>
    </row>
    <row r="45" spans="2:26" x14ac:dyDescent="0.25">
      <c r="E45" s="180" t="s">
        <v>33</v>
      </c>
      <c r="F45" s="181"/>
      <c r="G45" s="181"/>
      <c r="H45" s="182"/>
      <c r="I45" s="182"/>
      <c r="J45" s="183">
        <f>+J43+J44</f>
        <v>16</v>
      </c>
      <c r="K45" s="181"/>
    </row>
    <row r="46" spans="2:26" x14ac:dyDescent="0.25">
      <c r="E46" s="180" t="s">
        <v>34</v>
      </c>
      <c r="F46" s="181"/>
      <c r="G46" s="181"/>
      <c r="H46" s="182"/>
      <c r="I46" s="182"/>
      <c r="J46" s="352">
        <f>+W24</f>
        <v>35.299999999999997</v>
      </c>
      <c r="L46" s="181" t="s">
        <v>35</v>
      </c>
    </row>
    <row r="47" spans="2:26" x14ac:dyDescent="0.25">
      <c r="E47" s="150" t="s">
        <v>36</v>
      </c>
      <c r="F47" s="151"/>
      <c r="G47" s="151"/>
      <c r="H47" s="151"/>
      <c r="I47" s="151"/>
      <c r="J47" s="184">
        <v>0</v>
      </c>
      <c r="L47" s="181" t="s">
        <v>35</v>
      </c>
    </row>
    <row r="48" spans="2:26" x14ac:dyDescent="0.25">
      <c r="E48" s="150" t="s">
        <v>37</v>
      </c>
      <c r="F48" s="151"/>
      <c r="G48" s="151"/>
      <c r="H48" s="151"/>
      <c r="I48" s="151"/>
      <c r="J48" s="152"/>
      <c r="K48" s="151"/>
    </row>
  </sheetData>
  <mergeCells count="13">
    <mergeCell ref="B16:AA16"/>
    <mergeCell ref="B25:B40"/>
    <mergeCell ref="B20:Z20"/>
    <mergeCell ref="B21:E21"/>
    <mergeCell ref="F21:T21"/>
    <mergeCell ref="U21:V21"/>
    <mergeCell ref="W21:W23"/>
    <mergeCell ref="X21:X24"/>
    <mergeCell ref="Y21:Y24"/>
    <mergeCell ref="Z21:Z24"/>
    <mergeCell ref="B23:D23"/>
    <mergeCell ref="B24:D24"/>
    <mergeCell ref="B22:D22"/>
  </mergeCells>
  <pageMargins left="0.7" right="0.7" top="0.75" bottom="0.75" header="0.3" footer="0.3"/>
  <pageSetup paperSize="9" scale="41" fitToHeight="0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3:P29"/>
  <sheetViews>
    <sheetView view="pageBreakPreview" topLeftCell="A13" zoomScale="90" zoomScaleNormal="80" zoomScaleSheetLayoutView="90" workbookViewId="0">
      <selection activeCell="L17" sqref="L17"/>
    </sheetView>
  </sheetViews>
  <sheetFormatPr baseColWidth="10" defaultRowHeight="15" x14ac:dyDescent="0.25"/>
  <cols>
    <col min="4" max="9" width="8.42578125" customWidth="1"/>
    <col min="10" max="10" width="10.28515625" customWidth="1"/>
    <col min="11" max="15" width="8.42578125" customWidth="1"/>
  </cols>
  <sheetData>
    <row r="3" spans="2:12" x14ac:dyDescent="0.25">
      <c r="B3" s="5" t="s">
        <v>0</v>
      </c>
      <c r="C3" s="9"/>
      <c r="D3" s="73"/>
      <c r="E3" s="73"/>
      <c r="F3" s="5" t="s">
        <v>1</v>
      </c>
      <c r="H3" s="5"/>
    </row>
    <row r="4" spans="2:12" ht="15.75" x14ac:dyDescent="0.25">
      <c r="B4" s="457"/>
      <c r="C4" s="9"/>
      <c r="D4" s="73"/>
      <c r="E4" s="73"/>
      <c r="F4" s="5"/>
      <c r="H4" s="5"/>
    </row>
    <row r="5" spans="2:12" x14ac:dyDescent="0.25">
      <c r="B5" s="9" t="s">
        <v>2</v>
      </c>
      <c r="C5" s="9"/>
      <c r="D5" s="73"/>
      <c r="E5" s="73"/>
      <c r="F5" s="5">
        <v>200</v>
      </c>
      <c r="H5" s="5"/>
    </row>
    <row r="6" spans="2:12" x14ac:dyDescent="0.25">
      <c r="B6" s="9"/>
      <c r="C6" s="9"/>
      <c r="D6" s="73"/>
      <c r="E6" s="73"/>
      <c r="F6" s="5"/>
      <c r="H6" s="5"/>
    </row>
    <row r="7" spans="2:12" x14ac:dyDescent="0.25">
      <c r="B7" s="9" t="s">
        <v>3</v>
      </c>
      <c r="C7" s="9"/>
      <c r="D7" s="73"/>
      <c r="E7" s="73"/>
      <c r="F7" s="5" t="s">
        <v>403</v>
      </c>
      <c r="H7" s="5"/>
    </row>
    <row r="8" spans="2:12" x14ac:dyDescent="0.25">
      <c r="B8" s="9" t="s">
        <v>4</v>
      </c>
      <c r="C8" s="9"/>
      <c r="D8" s="73"/>
      <c r="E8" s="73"/>
      <c r="F8" s="5" t="s">
        <v>143</v>
      </c>
      <c r="H8" s="5"/>
    </row>
    <row r="9" spans="2:12" x14ac:dyDescent="0.25">
      <c r="B9" s="9" t="s">
        <v>6</v>
      </c>
      <c r="C9" s="458"/>
      <c r="D9" s="459"/>
      <c r="E9" s="73"/>
      <c r="F9" s="5">
        <v>286</v>
      </c>
      <c r="H9" s="5"/>
    </row>
    <row r="10" spans="2:12" ht="15.75" x14ac:dyDescent="0.25">
      <c r="B10" s="9" t="s">
        <v>7</v>
      </c>
      <c r="C10" s="9"/>
      <c r="D10" s="73"/>
      <c r="E10" s="73"/>
      <c r="F10" s="460" t="s">
        <v>215</v>
      </c>
      <c r="H10" s="460"/>
    </row>
    <row r="11" spans="2:12" x14ac:dyDescent="0.25">
      <c r="B11" s="9" t="s">
        <v>9</v>
      </c>
      <c r="C11" s="9"/>
      <c r="D11" s="73"/>
      <c r="E11" s="73"/>
      <c r="F11" s="5">
        <v>286</v>
      </c>
      <c r="H11" s="5"/>
    </row>
    <row r="12" spans="2:12" x14ac:dyDescent="0.25">
      <c r="B12" s="9" t="s">
        <v>10</v>
      </c>
      <c r="C12" s="458"/>
      <c r="D12" s="459"/>
      <c r="E12" s="459"/>
      <c r="F12" s="5" t="s">
        <v>11</v>
      </c>
      <c r="H12" s="5"/>
    </row>
    <row r="13" spans="2:12" ht="15.75" thickBot="1" x14ac:dyDescent="0.3"/>
    <row r="14" spans="2:12" ht="102" customHeight="1" thickBot="1" x14ac:dyDescent="0.3">
      <c r="B14" s="1808" t="s">
        <v>278</v>
      </c>
      <c r="C14" s="1809"/>
      <c r="D14" s="1809"/>
      <c r="E14" s="1809"/>
      <c r="F14" s="1809"/>
      <c r="G14" s="1809"/>
      <c r="H14" s="1809"/>
      <c r="I14" s="1809"/>
      <c r="J14" s="1809"/>
      <c r="K14" s="1809"/>
      <c r="L14" s="1810"/>
    </row>
    <row r="15" spans="2:12" ht="15.75" x14ac:dyDescent="0.25">
      <c r="B15" s="464"/>
      <c r="C15" s="464"/>
      <c r="D15" s="464"/>
      <c r="E15" s="464"/>
      <c r="F15" s="464"/>
      <c r="G15" s="464"/>
      <c r="H15" s="464"/>
      <c r="I15" s="464"/>
      <c r="J15" s="464"/>
      <c r="K15" s="464"/>
      <c r="L15" s="464"/>
    </row>
    <row r="16" spans="2:12" ht="16.5" thickBot="1" x14ac:dyDescent="0.3"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</row>
    <row r="17" spans="2:16" ht="16.5" thickBot="1" x14ac:dyDescent="0.3">
      <c r="B17" s="464"/>
      <c r="C17" s="1273" t="s">
        <v>12</v>
      </c>
      <c r="D17" s="1812" t="s">
        <v>342</v>
      </c>
      <c r="E17" s="1811"/>
      <c r="F17" s="1811"/>
      <c r="G17" s="1811"/>
      <c r="H17" s="1811"/>
      <c r="I17" s="1813"/>
      <c r="J17" s="1274" t="s">
        <v>14</v>
      </c>
      <c r="K17" s="464"/>
      <c r="L17" s="464"/>
    </row>
    <row r="18" spans="2:16" ht="66" thickBot="1" x14ac:dyDescent="0.3">
      <c r="B18" s="464"/>
      <c r="C18" s="158" t="s">
        <v>208</v>
      </c>
      <c r="D18" s="471" t="s">
        <v>219</v>
      </c>
      <c r="E18" s="471" t="s">
        <v>220</v>
      </c>
      <c r="F18" s="471" t="s">
        <v>221</v>
      </c>
      <c r="G18" s="471" t="s">
        <v>218</v>
      </c>
      <c r="H18" s="471" t="s">
        <v>222</v>
      </c>
      <c r="I18" s="471" t="s">
        <v>216</v>
      </c>
      <c r="J18" s="159" t="s">
        <v>208</v>
      </c>
      <c r="K18" s="464"/>
      <c r="L18" s="464"/>
      <c r="M18" s="464"/>
      <c r="N18" s="464"/>
      <c r="O18" s="464"/>
      <c r="P18" s="464"/>
    </row>
    <row r="19" spans="2:16" ht="16.5" thickBot="1" x14ac:dyDescent="0.3">
      <c r="B19" s="464"/>
      <c r="C19" s="1188">
        <v>0.5</v>
      </c>
      <c r="D19" s="1189">
        <v>0.51041666666666663</v>
      </c>
      <c r="E19" s="1189">
        <v>0.51597222222222217</v>
      </c>
      <c r="F19" s="1189">
        <v>0.52430555555555558</v>
      </c>
      <c r="G19" s="1189">
        <v>0.52777777777777779</v>
      </c>
      <c r="H19" s="1189">
        <v>0.5395833333333333</v>
      </c>
      <c r="I19" s="1189">
        <v>0.55902777777777779</v>
      </c>
      <c r="J19" s="315">
        <v>0.58124999999999993</v>
      </c>
      <c r="K19" s="464"/>
      <c r="L19" s="464"/>
      <c r="M19" s="464"/>
      <c r="N19" s="464"/>
      <c r="O19" s="464"/>
      <c r="P19" s="464"/>
    </row>
    <row r="20" spans="2:16" ht="15.75" x14ac:dyDescent="0.25"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</row>
    <row r="21" spans="2:16" ht="15.75" x14ac:dyDescent="0.25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</row>
    <row r="22" spans="2:16" ht="15.75" x14ac:dyDescent="0.25"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</row>
    <row r="23" spans="2:16" ht="15.75" x14ac:dyDescent="0.25">
      <c r="B23" s="464"/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</row>
    <row r="25" spans="2:16" x14ac:dyDescent="0.25">
      <c r="C25" s="21" t="s">
        <v>31</v>
      </c>
      <c r="D25" s="21"/>
      <c r="E25" s="22"/>
      <c r="F25" s="22"/>
      <c r="G25" s="24">
        <v>1</v>
      </c>
      <c r="H25" s="22"/>
      <c r="J25" s="23"/>
      <c r="K25" s="23"/>
    </row>
    <row r="26" spans="2:16" x14ac:dyDescent="0.25">
      <c r="C26" s="21" t="s">
        <v>32</v>
      </c>
      <c r="D26" s="21"/>
      <c r="E26" s="22"/>
      <c r="F26" s="22"/>
      <c r="G26" s="24">
        <v>0</v>
      </c>
      <c r="H26" s="22"/>
      <c r="J26" s="23"/>
      <c r="K26" s="23"/>
    </row>
    <row r="27" spans="2:16" x14ac:dyDescent="0.25">
      <c r="C27" s="21" t="s">
        <v>33</v>
      </c>
      <c r="D27" s="21"/>
      <c r="E27" s="22"/>
      <c r="F27" s="22"/>
      <c r="G27" s="24">
        <v>1</v>
      </c>
      <c r="H27" s="22"/>
      <c r="J27" s="23"/>
      <c r="K27" s="23"/>
    </row>
    <row r="28" spans="2:16" x14ac:dyDescent="0.25">
      <c r="C28" s="21" t="s">
        <v>34</v>
      </c>
      <c r="D28" s="21"/>
      <c r="E28" s="22"/>
      <c r="F28" s="22"/>
      <c r="G28" s="25">
        <v>80.47</v>
      </c>
      <c r="I28" s="22" t="s">
        <v>35</v>
      </c>
      <c r="J28" s="23"/>
      <c r="K28" s="23"/>
    </row>
    <row r="29" spans="2:16" x14ac:dyDescent="0.25">
      <c r="C29" s="26" t="s">
        <v>36</v>
      </c>
      <c r="D29" s="26"/>
      <c r="E29" s="27"/>
      <c r="F29" s="27"/>
      <c r="G29" s="25">
        <v>0</v>
      </c>
      <c r="I29" s="22" t="s">
        <v>35</v>
      </c>
      <c r="J29" s="7"/>
      <c r="K29" s="7"/>
    </row>
  </sheetData>
  <mergeCells count="2">
    <mergeCell ref="B14:L14"/>
    <mergeCell ref="D17:I17"/>
  </mergeCells>
  <pageMargins left="0.7" right="0.7" top="0.75" bottom="0.75" header="0.3" footer="0.3"/>
  <pageSetup paperSize="9" scale="86" fitToWidth="0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3:P29"/>
  <sheetViews>
    <sheetView view="pageBreakPreview" topLeftCell="A7" zoomScale="90" zoomScaleNormal="80" zoomScaleSheetLayoutView="90" workbookViewId="0">
      <selection activeCell="N14" sqref="N14"/>
    </sheetView>
  </sheetViews>
  <sheetFormatPr baseColWidth="10" defaultRowHeight="15" x14ac:dyDescent="0.25"/>
  <sheetData>
    <row r="3" spans="2:16" x14ac:dyDescent="0.25">
      <c r="B3" s="5" t="s">
        <v>0</v>
      </c>
      <c r="C3" s="9"/>
      <c r="D3" s="73"/>
      <c r="E3" s="73"/>
      <c r="F3" s="5" t="s">
        <v>1</v>
      </c>
    </row>
    <row r="4" spans="2:16" ht="15.75" x14ac:dyDescent="0.25">
      <c r="B4" s="457"/>
      <c r="C4" s="9"/>
      <c r="D4" s="73"/>
      <c r="E4" s="73"/>
      <c r="F4" s="5"/>
    </row>
    <row r="5" spans="2:16" x14ac:dyDescent="0.25">
      <c r="B5" s="9" t="s">
        <v>2</v>
      </c>
      <c r="C5" s="9"/>
      <c r="D5" s="73"/>
      <c r="E5" s="73"/>
      <c r="F5" s="5">
        <v>200</v>
      </c>
    </row>
    <row r="6" spans="2:16" x14ac:dyDescent="0.25">
      <c r="B6" s="9"/>
      <c r="C6" s="9"/>
      <c r="D6" s="73"/>
      <c r="E6" s="73"/>
      <c r="F6" s="5"/>
    </row>
    <row r="7" spans="2:16" x14ac:dyDescent="0.25">
      <c r="B7" s="9" t="s">
        <v>3</v>
      </c>
      <c r="C7" s="9"/>
      <c r="D7" s="73"/>
      <c r="E7" s="73"/>
      <c r="F7" s="5" t="s">
        <v>403</v>
      </c>
    </row>
    <row r="8" spans="2:16" x14ac:dyDescent="0.25">
      <c r="B8" s="9" t="s">
        <v>4</v>
      </c>
      <c r="C8" s="9"/>
      <c r="D8" s="73"/>
      <c r="E8" s="73"/>
      <c r="F8" s="5" t="s">
        <v>143</v>
      </c>
    </row>
    <row r="9" spans="2:16" x14ac:dyDescent="0.25">
      <c r="B9" s="9" t="s">
        <v>6</v>
      </c>
      <c r="C9" s="458"/>
      <c r="D9" s="459"/>
      <c r="E9" s="73"/>
      <c r="F9" s="5">
        <v>287</v>
      </c>
    </row>
    <row r="10" spans="2:16" ht="15.75" x14ac:dyDescent="0.25">
      <c r="B10" s="9" t="s">
        <v>7</v>
      </c>
      <c r="C10" s="9"/>
      <c r="D10" s="73"/>
      <c r="E10" s="73"/>
      <c r="F10" s="460" t="s">
        <v>223</v>
      </c>
    </row>
    <row r="11" spans="2:16" x14ac:dyDescent="0.25">
      <c r="B11" s="9" t="s">
        <v>9</v>
      </c>
      <c r="C11" s="9"/>
      <c r="D11" s="73"/>
      <c r="E11" s="73"/>
      <c r="F11" s="5">
        <v>287</v>
      </c>
    </row>
    <row r="12" spans="2:16" x14ac:dyDescent="0.25">
      <c r="B12" s="9" t="s">
        <v>10</v>
      </c>
      <c r="C12" s="458"/>
      <c r="D12" s="459"/>
      <c r="E12" s="459"/>
      <c r="F12" s="5" t="s">
        <v>11</v>
      </c>
    </row>
    <row r="13" spans="2:16" ht="15.75" thickBot="1" x14ac:dyDescent="0.3"/>
    <row r="14" spans="2:16" ht="90" customHeight="1" thickBot="1" x14ac:dyDescent="0.3">
      <c r="B14" s="1808" t="s">
        <v>279</v>
      </c>
      <c r="C14" s="1809"/>
      <c r="D14" s="1809"/>
      <c r="E14" s="1809"/>
      <c r="F14" s="1809"/>
      <c r="G14" s="1809"/>
      <c r="H14" s="1809"/>
      <c r="I14" s="1809"/>
      <c r="J14" s="1809"/>
      <c r="K14" s="1810"/>
    </row>
    <row r="15" spans="2:16" s="12" customFormat="1" ht="16.5" thickBot="1" x14ac:dyDescent="0.3"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/>
      <c r="M15"/>
      <c r="N15"/>
      <c r="O15"/>
      <c r="P15"/>
    </row>
    <row r="16" spans="2:16" s="12" customFormat="1" ht="16.5" thickBot="1" x14ac:dyDescent="0.3">
      <c r="B16" s="465"/>
      <c r="C16" s="1277" t="s">
        <v>12</v>
      </c>
      <c r="D16" s="1815" t="s">
        <v>342</v>
      </c>
      <c r="E16" s="1815"/>
      <c r="F16" s="1815"/>
      <c r="G16" s="1815"/>
      <c r="H16" s="1815"/>
      <c r="I16" s="1815"/>
      <c r="J16" s="1278" t="s">
        <v>14</v>
      </c>
      <c r="K16" s="473">
        <f>+J18-I18</f>
        <v>9.0277777777778012E-3</v>
      </c>
      <c r="L16"/>
      <c r="M16"/>
      <c r="N16"/>
      <c r="O16"/>
      <c r="P16"/>
    </row>
    <row r="17" spans="2:16" s="12" customFormat="1" ht="51.75" thickBot="1" x14ac:dyDescent="0.3">
      <c r="B17" s="465"/>
      <c r="C17" s="951" t="s">
        <v>257</v>
      </c>
      <c r="D17" s="952" t="s">
        <v>17</v>
      </c>
      <c r="E17" s="277" t="s">
        <v>219</v>
      </c>
      <c r="F17" s="278" t="s">
        <v>217</v>
      </c>
      <c r="G17" s="952" t="s">
        <v>216</v>
      </c>
      <c r="H17" s="278" t="s">
        <v>217</v>
      </c>
      <c r="I17" s="277" t="s">
        <v>219</v>
      </c>
      <c r="J17" s="953" t="s">
        <v>257</v>
      </c>
      <c r="K17" s="473"/>
      <c r="L17"/>
      <c r="M17"/>
      <c r="N17"/>
      <c r="O17"/>
      <c r="P17"/>
    </row>
    <row r="18" spans="2:16" s="12" customFormat="1" ht="16.5" thickBot="1" x14ac:dyDescent="0.3">
      <c r="B18" s="465"/>
      <c r="C18" s="462">
        <v>0.2638888888888889</v>
      </c>
      <c r="D18" s="804">
        <v>0.27083333333333331</v>
      </c>
      <c r="E18" s="804">
        <v>0.30694444444444441</v>
      </c>
      <c r="F18" s="804">
        <v>0.31111111111111112</v>
      </c>
      <c r="G18" s="804">
        <v>0.32916666666666666</v>
      </c>
      <c r="H18" s="804">
        <v>0.33611111111111108</v>
      </c>
      <c r="I18" s="804">
        <v>0.34027777777777773</v>
      </c>
      <c r="J18" s="463">
        <v>0.34930555555555554</v>
      </c>
      <c r="K18" s="473"/>
      <c r="L18" s="465"/>
      <c r="M18" s="465"/>
    </row>
    <row r="19" spans="2:16" s="12" customFormat="1" ht="15.75" x14ac:dyDescent="0.25">
      <c r="B19" s="465"/>
      <c r="C19" s="465"/>
      <c r="D19" s="465"/>
      <c r="E19" s="473"/>
      <c r="F19" s="473"/>
      <c r="G19" s="473"/>
      <c r="H19" s="473"/>
      <c r="I19" s="473"/>
      <c r="J19" s="473"/>
      <c r="K19" s="473"/>
      <c r="L19" s="465"/>
      <c r="M19" s="465"/>
    </row>
    <row r="20" spans="2:16" s="12" customFormat="1" ht="15.75" x14ac:dyDescent="0.25">
      <c r="B20" s="465"/>
      <c r="C20" s="465"/>
      <c r="D20" s="465"/>
      <c r="E20" s="473"/>
      <c r="F20" s="473"/>
      <c r="G20" s="473"/>
      <c r="H20" s="473"/>
      <c r="I20" s="473"/>
      <c r="J20" s="473"/>
      <c r="K20" s="473"/>
      <c r="L20" s="465"/>
      <c r="M20" s="465"/>
    </row>
    <row r="21" spans="2:16" s="12" customFormat="1" ht="15.75" x14ac:dyDescent="0.25">
      <c r="B21" s="465"/>
      <c r="C21" s="465"/>
      <c r="D21" s="465"/>
      <c r="E21" s="473"/>
      <c r="F21" s="473"/>
      <c r="G21" s="473"/>
      <c r="H21" s="473"/>
      <c r="I21" s="473"/>
      <c r="J21" s="473"/>
      <c r="K21" s="473"/>
      <c r="L21" s="465"/>
      <c r="M21" s="465"/>
    </row>
    <row r="22" spans="2:16" s="12" customFormat="1" ht="15.75" x14ac:dyDescent="0.25">
      <c r="B22" s="465"/>
      <c r="C22" s="465"/>
      <c r="D22" s="465"/>
      <c r="E22" s="473"/>
      <c r="F22" s="473"/>
      <c r="G22" s="473"/>
      <c r="H22" s="473"/>
      <c r="I22" s="473"/>
      <c r="J22" s="473"/>
      <c r="K22" s="473"/>
      <c r="L22" s="465"/>
      <c r="M22" s="465"/>
    </row>
    <row r="23" spans="2:16" x14ac:dyDescent="0.25">
      <c r="D23" s="474"/>
      <c r="E23" s="474"/>
      <c r="F23" s="474"/>
      <c r="G23" s="474"/>
      <c r="H23" s="474"/>
      <c r="I23" s="474"/>
      <c r="J23" s="474"/>
      <c r="K23" s="474"/>
    </row>
    <row r="24" spans="2:16" x14ac:dyDescent="0.25">
      <c r="D24" s="474"/>
      <c r="E24" s="474"/>
      <c r="F24" s="474"/>
      <c r="G24" s="474"/>
      <c r="H24" s="474"/>
      <c r="I24" s="474"/>
      <c r="J24" s="474"/>
      <c r="K24" s="474"/>
    </row>
    <row r="25" spans="2:16" x14ac:dyDescent="0.25">
      <c r="D25" s="21" t="s">
        <v>31</v>
      </c>
      <c r="E25" s="21"/>
      <c r="F25" s="22"/>
      <c r="G25" s="22"/>
      <c r="H25" s="23"/>
      <c r="I25" s="23"/>
      <c r="J25" s="24">
        <v>1</v>
      </c>
      <c r="K25" s="22"/>
    </row>
    <row r="26" spans="2:16" x14ac:dyDescent="0.25">
      <c r="D26" s="21" t="s">
        <v>32</v>
      </c>
      <c r="E26" s="21"/>
      <c r="F26" s="22"/>
      <c r="G26" s="22"/>
      <c r="H26" s="23"/>
      <c r="I26" s="23"/>
      <c r="J26" s="24">
        <v>0</v>
      </c>
      <c r="K26" s="22"/>
    </row>
    <row r="27" spans="2:16" x14ac:dyDescent="0.25">
      <c r="D27" s="21" t="s">
        <v>33</v>
      </c>
      <c r="E27" s="21"/>
      <c r="F27" s="22"/>
      <c r="G27" s="22"/>
      <c r="H27" s="23"/>
      <c r="I27" s="23"/>
      <c r="J27" s="24">
        <v>1</v>
      </c>
      <c r="K27" s="22"/>
    </row>
    <row r="28" spans="2:16" x14ac:dyDescent="0.25">
      <c r="D28" s="21" t="s">
        <v>34</v>
      </c>
      <c r="E28" s="21"/>
      <c r="F28" s="22"/>
      <c r="G28" s="22"/>
      <c r="H28" s="23"/>
      <c r="I28" s="23"/>
      <c r="J28" s="25">
        <v>79.09</v>
      </c>
    </row>
    <row r="29" spans="2:16" x14ac:dyDescent="0.25">
      <c r="D29" s="26" t="s">
        <v>36</v>
      </c>
      <c r="E29" s="26"/>
      <c r="F29" s="27"/>
      <c r="G29" s="7"/>
      <c r="H29" s="7"/>
      <c r="I29" s="7"/>
      <c r="J29" s="25">
        <v>0</v>
      </c>
    </row>
  </sheetData>
  <mergeCells count="2">
    <mergeCell ref="D16:I16"/>
    <mergeCell ref="B14:K14"/>
  </mergeCells>
  <pageMargins left="0.7" right="0.7" top="0.75" bottom="0.75" header="0.3" footer="0.3"/>
  <pageSetup paperSize="9" scale="96" fitToHeight="0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B4:O28"/>
  <sheetViews>
    <sheetView view="pageBreakPreview" topLeftCell="A6" zoomScale="90" zoomScaleNormal="100" zoomScaleSheetLayoutView="90" workbookViewId="0">
      <selection activeCell="P19" sqref="P19"/>
    </sheetView>
  </sheetViews>
  <sheetFormatPr baseColWidth="10" defaultRowHeight="15" x14ac:dyDescent="0.25"/>
  <cols>
    <col min="1" max="3" width="11.42578125" style="14"/>
    <col min="4" max="13" width="8.140625" style="14" customWidth="1"/>
    <col min="14" max="16384" width="11.42578125" style="14"/>
  </cols>
  <sheetData>
    <row r="4" spans="2:15" customFormat="1" x14ac:dyDescent="0.25">
      <c r="B4" s="5" t="s">
        <v>0</v>
      </c>
      <c r="C4" s="9"/>
      <c r="D4" s="73"/>
      <c r="E4" s="73"/>
      <c r="F4" s="5" t="s">
        <v>1</v>
      </c>
    </row>
    <row r="5" spans="2:15" customFormat="1" ht="15.75" x14ac:dyDescent="0.25">
      <c r="B5" s="457"/>
      <c r="C5" s="9"/>
      <c r="D5" s="73"/>
      <c r="E5" s="73"/>
      <c r="F5" s="5"/>
    </row>
    <row r="6" spans="2:15" customFormat="1" x14ac:dyDescent="0.25">
      <c r="B6" s="9" t="s">
        <v>2</v>
      </c>
      <c r="C6" s="9"/>
      <c r="D6" s="73"/>
      <c r="E6" s="73"/>
      <c r="F6" s="5">
        <v>200</v>
      </c>
    </row>
    <row r="7" spans="2:15" customFormat="1" x14ac:dyDescent="0.25">
      <c r="B7" s="9"/>
      <c r="C7" s="9"/>
      <c r="D7" s="73"/>
      <c r="E7" s="73"/>
      <c r="F7" s="5"/>
    </row>
    <row r="8" spans="2:15" customFormat="1" x14ac:dyDescent="0.25">
      <c r="B8" s="9" t="s">
        <v>3</v>
      </c>
      <c r="C8" s="9"/>
      <c r="D8" s="73"/>
      <c r="E8" s="73"/>
      <c r="F8" s="5" t="s">
        <v>403</v>
      </c>
    </row>
    <row r="9" spans="2:15" customFormat="1" x14ac:dyDescent="0.25">
      <c r="B9" s="9" t="s">
        <v>4</v>
      </c>
      <c r="C9" s="9"/>
      <c r="D9" s="73"/>
      <c r="E9" s="73"/>
      <c r="F9" s="5" t="s">
        <v>143</v>
      </c>
    </row>
    <row r="10" spans="2:15" customFormat="1" x14ac:dyDescent="0.25">
      <c r="B10" s="9" t="s">
        <v>6</v>
      </c>
      <c r="C10" s="458"/>
      <c r="D10" s="459"/>
      <c r="E10" s="73"/>
      <c r="F10" s="5">
        <v>288</v>
      </c>
    </row>
    <row r="11" spans="2:15" customFormat="1" ht="15.75" x14ac:dyDescent="0.25">
      <c r="B11" s="9" t="s">
        <v>7</v>
      </c>
      <c r="C11" s="9"/>
      <c r="D11" s="73"/>
      <c r="E11" s="73"/>
      <c r="F11" s="460" t="s">
        <v>229</v>
      </c>
    </row>
    <row r="12" spans="2:15" customFormat="1" x14ac:dyDescent="0.25">
      <c r="B12" s="9" t="s">
        <v>9</v>
      </c>
      <c r="C12" s="9"/>
      <c r="D12" s="73"/>
      <c r="E12" s="73"/>
      <c r="F12" s="5">
        <v>288</v>
      </c>
    </row>
    <row r="13" spans="2:15" customFormat="1" x14ac:dyDescent="0.25">
      <c r="B13" s="9" t="s">
        <v>10</v>
      </c>
      <c r="C13" s="458"/>
      <c r="D13" s="459"/>
      <c r="E13" s="459"/>
      <c r="F13" s="5" t="s">
        <v>11</v>
      </c>
    </row>
    <row r="14" spans="2:15" customFormat="1" x14ac:dyDescent="0.25">
      <c r="B14" s="9"/>
      <c r="C14" s="458"/>
      <c r="D14" s="459"/>
      <c r="E14" s="459"/>
      <c r="F14" s="5"/>
    </row>
    <row r="15" spans="2:15" ht="16.5" thickBot="1" x14ac:dyDescent="0.3">
      <c r="B15" s="475" t="s">
        <v>230</v>
      </c>
      <c r="C15" s="464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/>
      <c r="O15"/>
    </row>
    <row r="16" spans="2:15" ht="81.75" customHeight="1" thickBot="1" x14ac:dyDescent="0.3">
      <c r="B16" s="1808" t="s">
        <v>280</v>
      </c>
      <c r="C16" s="1809"/>
      <c r="D16" s="1809"/>
      <c r="E16" s="1809"/>
      <c r="F16" s="1809"/>
      <c r="G16" s="1809"/>
      <c r="H16" s="1809"/>
      <c r="I16" s="1809"/>
      <c r="J16" s="1809"/>
      <c r="K16" s="1809"/>
      <c r="L16" s="1809"/>
      <c r="M16" s="1810"/>
      <c r="N16"/>
      <c r="O16"/>
    </row>
    <row r="17" spans="2:15" ht="15.75" x14ac:dyDescent="0.25">
      <c r="B17" s="464"/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/>
      <c r="O17"/>
    </row>
    <row r="18" spans="2:15" ht="15.75" thickBot="1" x14ac:dyDescent="0.3">
      <c r="N18"/>
      <c r="O18"/>
    </row>
    <row r="19" spans="2:15" ht="15.75" thickBot="1" x14ac:dyDescent="0.3">
      <c r="C19" s="1258" t="s">
        <v>12</v>
      </c>
      <c r="D19" s="1593" t="s">
        <v>342</v>
      </c>
      <c r="E19" s="1687"/>
      <c r="F19" s="1687"/>
      <c r="G19" s="1687"/>
      <c r="H19" s="1691"/>
      <c r="I19" s="1259" t="s">
        <v>14</v>
      </c>
      <c r="N19"/>
      <c r="O19"/>
    </row>
    <row r="20" spans="2:15" ht="51.75" thickBot="1" x14ac:dyDescent="0.3">
      <c r="C20" s="951" t="s">
        <v>257</v>
      </c>
      <c r="D20" s="952" t="s">
        <v>218</v>
      </c>
      <c r="E20" s="278" t="s">
        <v>217</v>
      </c>
      <c r="F20" s="277" t="s">
        <v>381</v>
      </c>
      <c r="G20" s="277" t="s">
        <v>94</v>
      </c>
      <c r="H20" s="952" t="s">
        <v>218</v>
      </c>
      <c r="I20" s="953" t="s">
        <v>257</v>
      </c>
      <c r="N20"/>
      <c r="O20"/>
    </row>
    <row r="21" spans="2:15" ht="15.75" thickBot="1" x14ac:dyDescent="0.3">
      <c r="C21" s="804">
        <v>0.2951388888888889</v>
      </c>
      <c r="D21" s="804">
        <v>0.30208333333333331</v>
      </c>
      <c r="E21" s="804">
        <v>0.3125</v>
      </c>
      <c r="F21" s="804">
        <v>0.31944444444444448</v>
      </c>
      <c r="G21" s="804">
        <v>0.3263888888888889</v>
      </c>
      <c r="H21" s="804">
        <v>0.33194444444444443</v>
      </c>
      <c r="I21" s="804">
        <v>0.33819444444444446</v>
      </c>
    </row>
    <row r="23" spans="2:15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5" x14ac:dyDescent="0.25">
      <c r="C24" s="21" t="s">
        <v>31</v>
      </c>
      <c r="D24" s="21"/>
      <c r="E24" s="22"/>
      <c r="H24" s="477">
        <v>1</v>
      </c>
    </row>
    <row r="25" spans="2:15" x14ac:dyDescent="0.25">
      <c r="C25" s="21" t="s">
        <v>32</v>
      </c>
      <c r="D25" s="21"/>
      <c r="E25" s="22"/>
      <c r="H25" s="477">
        <v>0</v>
      </c>
    </row>
    <row r="26" spans="2:15" x14ac:dyDescent="0.25">
      <c r="C26" s="21" t="s">
        <v>33</v>
      </c>
      <c r="D26" s="21"/>
      <c r="E26" s="22"/>
      <c r="H26" s="477">
        <v>1</v>
      </c>
    </row>
    <row r="27" spans="2:15" x14ac:dyDescent="0.25">
      <c r="C27" s="21" t="s">
        <v>34</v>
      </c>
      <c r="D27" s="21"/>
      <c r="E27" s="22"/>
      <c r="H27" s="477">
        <v>31.25</v>
      </c>
      <c r="I27" s="24" t="s">
        <v>35</v>
      </c>
    </row>
    <row r="28" spans="2:15" x14ac:dyDescent="0.25">
      <c r="C28" s="26" t="s">
        <v>36</v>
      </c>
      <c r="D28" s="26"/>
      <c r="E28" s="27"/>
      <c r="H28" s="477">
        <v>0</v>
      </c>
      <c r="I28" s="24" t="s">
        <v>35</v>
      </c>
    </row>
  </sheetData>
  <mergeCells count="2">
    <mergeCell ref="D19:H19"/>
    <mergeCell ref="B16:M16"/>
  </mergeCells>
  <pageMargins left="0.7" right="0.7" top="0.75" bottom="0.75" header="0.3" footer="0.3"/>
  <pageSetup paperSize="9" scale="95" fitToWidth="0" orientation="landscape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B4:P27"/>
  <sheetViews>
    <sheetView view="pageBreakPreview" topLeftCell="A13" zoomScale="90" zoomScaleNormal="100" zoomScaleSheetLayoutView="90" workbookViewId="0">
      <selection activeCell="K26" sqref="K26:K27"/>
    </sheetView>
  </sheetViews>
  <sheetFormatPr baseColWidth="10" defaultRowHeight="15" x14ac:dyDescent="0.25"/>
  <cols>
    <col min="2" max="12" width="8.140625" customWidth="1"/>
    <col min="13" max="13" width="9.85546875" customWidth="1"/>
    <col min="14" max="16" width="8.140625" customWidth="1"/>
  </cols>
  <sheetData>
    <row r="4" spans="2:14" x14ac:dyDescent="0.25">
      <c r="B4" s="5" t="s">
        <v>0</v>
      </c>
      <c r="C4" s="9"/>
      <c r="D4" s="73"/>
      <c r="E4" s="73"/>
      <c r="F4" s="5" t="s">
        <v>1</v>
      </c>
    </row>
    <row r="5" spans="2:14" ht="15.75" x14ac:dyDescent="0.25">
      <c r="B5" s="457"/>
      <c r="C5" s="9"/>
      <c r="D5" s="73"/>
      <c r="E5" s="73"/>
      <c r="F5" s="5"/>
    </row>
    <row r="6" spans="2:14" x14ac:dyDescent="0.25">
      <c r="B6" s="9" t="s">
        <v>2</v>
      </c>
      <c r="C6" s="9"/>
      <c r="D6" s="73"/>
      <c r="E6" s="73"/>
      <c r="F6" s="5">
        <v>200</v>
      </c>
    </row>
    <row r="7" spans="2:14" x14ac:dyDescent="0.25">
      <c r="B7" s="9"/>
      <c r="C7" s="9"/>
      <c r="D7" s="73"/>
      <c r="E7" s="73"/>
      <c r="F7" s="5"/>
    </row>
    <row r="8" spans="2:14" x14ac:dyDescent="0.25">
      <c r="B8" s="9" t="s">
        <v>3</v>
      </c>
      <c r="C8" s="9"/>
      <c r="D8" s="73"/>
      <c r="E8" s="73"/>
      <c r="F8" s="5" t="s">
        <v>403</v>
      </c>
    </row>
    <row r="9" spans="2:14" x14ac:dyDescent="0.25">
      <c r="B9" s="9" t="s">
        <v>4</v>
      </c>
      <c r="C9" s="9"/>
      <c r="D9" s="73"/>
      <c r="E9" s="73"/>
      <c r="F9" s="5" t="s">
        <v>143</v>
      </c>
    </row>
    <row r="10" spans="2:14" x14ac:dyDescent="0.25">
      <c r="B10" s="9" t="s">
        <v>6</v>
      </c>
      <c r="C10" s="458"/>
      <c r="D10" s="459"/>
      <c r="E10" s="73"/>
      <c r="F10" s="5">
        <v>289</v>
      </c>
    </row>
    <row r="11" spans="2:14" ht="15.75" x14ac:dyDescent="0.25">
      <c r="B11" s="9" t="s">
        <v>7</v>
      </c>
      <c r="C11" s="9"/>
      <c r="D11" s="73"/>
      <c r="E11" s="73"/>
      <c r="F11" s="460" t="s">
        <v>231</v>
      </c>
    </row>
    <row r="12" spans="2:14" x14ac:dyDescent="0.25">
      <c r="B12" s="9" t="s">
        <v>9</v>
      </c>
      <c r="C12" s="9"/>
      <c r="D12" s="73"/>
      <c r="E12" s="73"/>
      <c r="F12" s="5">
        <v>289</v>
      </c>
    </row>
    <row r="13" spans="2:14" x14ac:dyDescent="0.25">
      <c r="B13" s="9" t="s">
        <v>10</v>
      </c>
      <c r="C13" s="458"/>
      <c r="D13" s="459"/>
      <c r="E13" s="459"/>
      <c r="F13" s="5" t="s">
        <v>11</v>
      </c>
    </row>
    <row r="14" spans="2:14" ht="15.75" thickBot="1" x14ac:dyDescent="0.3">
      <c r="B14" s="9"/>
      <c r="C14" s="458"/>
      <c r="D14" s="459"/>
      <c r="E14" s="459"/>
      <c r="F14" s="5"/>
    </row>
    <row r="15" spans="2:14" ht="89.25" customHeight="1" thickBot="1" x14ac:dyDescent="0.3">
      <c r="B15" s="1808" t="s">
        <v>281</v>
      </c>
      <c r="C15" s="1809"/>
      <c r="D15" s="1809"/>
      <c r="E15" s="1809"/>
      <c r="F15" s="1809"/>
      <c r="G15" s="1809"/>
      <c r="H15" s="1809"/>
      <c r="I15" s="1809"/>
      <c r="J15" s="1809"/>
      <c r="K15" s="1809"/>
      <c r="L15" s="1809"/>
      <c r="M15" s="1809"/>
      <c r="N15" s="1810"/>
    </row>
    <row r="16" spans="2:14" ht="16.5" thickBot="1" x14ac:dyDescent="0.3"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</row>
    <row r="17" spans="2:16" ht="16.5" thickBot="1" x14ac:dyDescent="0.3">
      <c r="B17" s="464"/>
      <c r="C17" s="1275" t="s">
        <v>12</v>
      </c>
      <c r="D17" s="1817" t="s">
        <v>342</v>
      </c>
      <c r="E17" s="1818"/>
      <c r="F17" s="1818"/>
      <c r="G17" s="1818"/>
      <c r="H17" s="1818"/>
      <c r="I17" s="1818"/>
      <c r="J17" s="1818"/>
      <c r="K17" s="1818"/>
      <c r="L17" s="1819"/>
      <c r="M17" s="1276" t="s">
        <v>14</v>
      </c>
      <c r="N17" s="464"/>
    </row>
    <row r="18" spans="2:16" ht="55.5" thickBot="1" x14ac:dyDescent="0.3">
      <c r="B18" s="464"/>
      <c r="C18" s="158" t="s">
        <v>208</v>
      </c>
      <c r="D18" s="1272" t="s">
        <v>224</v>
      </c>
      <c r="E18" s="1272" t="s">
        <v>218</v>
      </c>
      <c r="F18" s="1272" t="s">
        <v>232</v>
      </c>
      <c r="G18" s="1272" t="s">
        <v>233</v>
      </c>
      <c r="H18" s="1272" t="s">
        <v>234</v>
      </c>
      <c r="I18" s="1272" t="s">
        <v>140</v>
      </c>
      <c r="J18" s="1272" t="s">
        <v>218</v>
      </c>
      <c r="K18" s="1272" t="s">
        <v>235</v>
      </c>
      <c r="L18" s="1272" t="s">
        <v>224</v>
      </c>
      <c r="M18" s="159" t="s">
        <v>228</v>
      </c>
      <c r="N18" s="464"/>
    </row>
    <row r="19" spans="2:16" ht="16.5" thickBot="1" x14ac:dyDescent="0.3">
      <c r="B19" s="464"/>
      <c r="C19" s="1271">
        <v>0.51736111111111105</v>
      </c>
      <c r="D19" s="916">
        <v>0.53125</v>
      </c>
      <c r="E19" s="916">
        <v>0.54097222222222219</v>
      </c>
      <c r="F19" s="916">
        <v>0.54513888888888895</v>
      </c>
      <c r="G19" s="916">
        <v>0.55208333333333337</v>
      </c>
      <c r="H19" s="916">
        <v>0.55555555555555558</v>
      </c>
      <c r="I19" s="916">
        <v>0.55763888888888891</v>
      </c>
      <c r="J19" s="916">
        <v>0.5708333333333333</v>
      </c>
      <c r="K19" s="916">
        <v>0.57430555555555551</v>
      </c>
      <c r="L19" s="916">
        <v>0.57986111111111105</v>
      </c>
      <c r="M19" s="809">
        <v>0.5854166666666667</v>
      </c>
      <c r="N19" s="464"/>
    </row>
    <row r="20" spans="2:16" ht="15.75" x14ac:dyDescent="0.25"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</row>
    <row r="21" spans="2:16" ht="15.75" x14ac:dyDescent="0.25"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</row>
    <row r="23" spans="2:16" x14ac:dyDescent="0.25">
      <c r="D23" s="21" t="s">
        <v>31</v>
      </c>
      <c r="E23" s="21"/>
      <c r="F23" s="22"/>
      <c r="G23" s="22"/>
      <c r="H23" s="23"/>
      <c r="I23" s="24">
        <v>1</v>
      </c>
      <c r="J23" s="22"/>
    </row>
    <row r="24" spans="2:16" x14ac:dyDescent="0.25">
      <c r="D24" s="21" t="s">
        <v>32</v>
      </c>
      <c r="E24" s="21"/>
      <c r="F24" s="22"/>
      <c r="G24" s="22"/>
      <c r="H24" s="23"/>
      <c r="I24" s="24">
        <v>0</v>
      </c>
      <c r="J24" s="22"/>
    </row>
    <row r="25" spans="2:16" x14ac:dyDescent="0.25">
      <c r="D25" s="21" t="s">
        <v>33</v>
      </c>
      <c r="E25" s="21"/>
      <c r="F25" s="22"/>
      <c r="G25" s="22"/>
      <c r="H25" s="23"/>
      <c r="I25" s="24">
        <v>1</v>
      </c>
      <c r="J25" s="22"/>
    </row>
    <row r="26" spans="2:16" x14ac:dyDescent="0.25">
      <c r="D26" s="21" t="s">
        <v>34</v>
      </c>
      <c r="E26" s="21"/>
      <c r="F26" s="22"/>
      <c r="G26" s="22"/>
      <c r="H26" s="23"/>
      <c r="I26" s="25">
        <v>37.08</v>
      </c>
      <c r="K26" s="22" t="s">
        <v>35</v>
      </c>
    </row>
    <row r="27" spans="2:16" x14ac:dyDescent="0.25">
      <c r="D27" s="26" t="s">
        <v>36</v>
      </c>
      <c r="E27" s="26"/>
      <c r="F27" s="27"/>
      <c r="G27" s="7"/>
      <c r="H27" s="7"/>
      <c r="I27" s="25">
        <v>0</v>
      </c>
      <c r="K27" s="22" t="s">
        <v>35</v>
      </c>
    </row>
  </sheetData>
  <mergeCells count="2">
    <mergeCell ref="D17:L17"/>
    <mergeCell ref="B15:N15"/>
  </mergeCells>
  <pageMargins left="0.7" right="0.7" top="0.75" bottom="0.75" header="0.3" footer="0.3"/>
  <pageSetup paperSize="9" scale="95" fitToWidth="0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pageSetUpPr fitToPage="1"/>
  </sheetPr>
  <dimension ref="B4:I39"/>
  <sheetViews>
    <sheetView view="pageBreakPreview" topLeftCell="A9" zoomScale="90" zoomScaleNormal="100" zoomScaleSheetLayoutView="90" workbookViewId="0">
      <selection activeCell="H20" sqref="H20"/>
    </sheetView>
  </sheetViews>
  <sheetFormatPr baseColWidth="10" defaultRowHeight="15" x14ac:dyDescent="0.25"/>
  <sheetData>
    <row r="4" spans="2:9" x14ac:dyDescent="0.25">
      <c r="B4" s="5" t="s">
        <v>0</v>
      </c>
      <c r="C4" s="9"/>
      <c r="D4" s="73"/>
      <c r="E4" s="73"/>
      <c r="F4" s="5" t="s">
        <v>1</v>
      </c>
    </row>
    <row r="5" spans="2:9" ht="15.75" x14ac:dyDescent="0.25">
      <c r="B5" s="457"/>
      <c r="C5" s="9"/>
      <c r="D5" s="73"/>
      <c r="E5" s="73"/>
      <c r="F5" s="5"/>
    </row>
    <row r="6" spans="2:9" x14ac:dyDescent="0.25">
      <c r="B6" s="9" t="s">
        <v>2</v>
      </c>
      <c r="C6" s="9"/>
      <c r="D6" s="73"/>
      <c r="E6" s="73"/>
      <c r="F6" s="5">
        <v>200</v>
      </c>
    </row>
    <row r="7" spans="2:9" x14ac:dyDescent="0.25">
      <c r="B7" s="9"/>
      <c r="C7" s="9"/>
      <c r="D7" s="73"/>
      <c r="E7" s="73"/>
      <c r="F7" s="5"/>
    </row>
    <row r="8" spans="2:9" x14ac:dyDescent="0.25">
      <c r="B8" s="9" t="s">
        <v>3</v>
      </c>
      <c r="C8" s="9"/>
      <c r="D8" s="73"/>
      <c r="E8" s="73"/>
      <c r="F8" s="5" t="s">
        <v>403</v>
      </c>
    </row>
    <row r="9" spans="2:9" x14ac:dyDescent="0.25">
      <c r="B9" s="9" t="s">
        <v>4</v>
      </c>
      <c r="C9" s="9"/>
      <c r="D9" s="73"/>
      <c r="E9" s="73"/>
      <c r="F9" s="5" t="s">
        <v>143</v>
      </c>
    </row>
    <row r="10" spans="2:9" x14ac:dyDescent="0.25">
      <c r="B10" s="9" t="s">
        <v>6</v>
      </c>
      <c r="C10" s="458"/>
      <c r="D10" s="459"/>
      <c r="E10" s="73"/>
      <c r="F10" s="5">
        <v>290</v>
      </c>
    </row>
    <row r="11" spans="2:9" ht="15.75" x14ac:dyDescent="0.25">
      <c r="B11" s="9" t="s">
        <v>7</v>
      </c>
      <c r="C11" s="9"/>
      <c r="D11" s="73"/>
      <c r="E11" s="73"/>
      <c r="F11" s="460" t="s">
        <v>236</v>
      </c>
    </row>
    <row r="12" spans="2:9" x14ac:dyDescent="0.25">
      <c r="B12" s="9" t="s">
        <v>9</v>
      </c>
      <c r="C12" s="9"/>
      <c r="D12" s="73"/>
      <c r="E12" s="73"/>
      <c r="F12" s="5">
        <v>290</v>
      </c>
    </row>
    <row r="13" spans="2:9" x14ac:dyDescent="0.25">
      <c r="B13" s="9" t="s">
        <v>10</v>
      </c>
      <c r="C13" s="458"/>
      <c r="D13" s="459"/>
      <c r="E13" s="459"/>
      <c r="F13" s="5" t="s">
        <v>11</v>
      </c>
    </row>
    <row r="14" spans="2:9" ht="15.75" thickBot="1" x14ac:dyDescent="0.3"/>
    <row r="15" spans="2:9" ht="108" customHeight="1" thickBot="1" x14ac:dyDescent="0.3">
      <c r="B15" s="1808" t="s">
        <v>237</v>
      </c>
      <c r="C15" s="1809"/>
      <c r="D15" s="1809"/>
      <c r="E15" s="1809"/>
      <c r="F15" s="1809"/>
      <c r="G15" s="1809"/>
      <c r="H15" s="1809"/>
      <c r="I15" s="1810"/>
    </row>
    <row r="16" spans="2:9" ht="15.75" x14ac:dyDescent="0.25">
      <c r="B16" s="464"/>
      <c r="C16" s="464"/>
      <c r="D16" s="464"/>
      <c r="E16" s="464"/>
      <c r="F16" s="464"/>
      <c r="G16" s="464"/>
      <c r="H16" s="464"/>
      <c r="I16" s="464"/>
    </row>
    <row r="17" spans="2:7" ht="15.75" thickBot="1" x14ac:dyDescent="0.3"/>
    <row r="18" spans="2:7" ht="15.75" thickBot="1" x14ac:dyDescent="0.3">
      <c r="B18" s="762" t="s">
        <v>12</v>
      </c>
      <c r="C18" s="1606" t="s">
        <v>342</v>
      </c>
      <c r="D18" s="1679"/>
      <c r="E18" s="1260" t="s">
        <v>14</v>
      </c>
    </row>
    <row r="19" spans="2:7" ht="54.75" thickBot="1" x14ac:dyDescent="0.3">
      <c r="B19" s="266" t="s">
        <v>208</v>
      </c>
      <c r="C19" s="1268" t="s">
        <v>238</v>
      </c>
      <c r="D19" s="1268" t="s">
        <v>239</v>
      </c>
      <c r="E19" s="266" t="s">
        <v>228</v>
      </c>
    </row>
    <row r="20" spans="2:7" x14ac:dyDescent="0.25">
      <c r="B20" s="310">
        <v>0.2986111111111111</v>
      </c>
      <c r="C20" s="62">
        <v>0.30555555555555552</v>
      </c>
      <c r="D20" s="62">
        <v>0.3125</v>
      </c>
      <c r="E20" s="1269">
        <v>0.34027777777777773</v>
      </c>
    </row>
    <row r="21" spans="2:7" ht="15.75" thickBot="1" x14ac:dyDescent="0.3">
      <c r="B21" s="958">
        <v>0.50694444444444442</v>
      </c>
      <c r="C21" s="71">
        <v>0.51250000000000007</v>
      </c>
      <c r="D21" s="71">
        <v>0.52222222222222225</v>
      </c>
      <c r="E21" s="1270">
        <v>0.55555555555555558</v>
      </c>
    </row>
    <row r="32" spans="2:7" x14ac:dyDescent="0.25">
      <c r="C32" s="21" t="s">
        <v>31</v>
      </c>
      <c r="D32" s="21"/>
      <c r="E32" s="22"/>
      <c r="F32" s="22"/>
      <c r="G32" s="22">
        <v>4</v>
      </c>
    </row>
    <row r="33" spans="2:7" x14ac:dyDescent="0.25">
      <c r="C33" s="21" t="s">
        <v>32</v>
      </c>
      <c r="D33" s="21"/>
      <c r="E33" s="22"/>
      <c r="F33" s="22"/>
      <c r="G33" s="22">
        <v>0</v>
      </c>
    </row>
    <row r="34" spans="2:7" x14ac:dyDescent="0.25">
      <c r="C34" s="21" t="s">
        <v>33</v>
      </c>
      <c r="D34" s="21"/>
      <c r="E34" s="22"/>
      <c r="F34" s="22"/>
      <c r="G34" s="22">
        <v>4</v>
      </c>
    </row>
    <row r="35" spans="2:7" x14ac:dyDescent="0.25">
      <c r="C35" s="21" t="s">
        <v>34</v>
      </c>
      <c r="D35" s="21"/>
      <c r="E35" s="22"/>
      <c r="F35" s="22"/>
      <c r="G35" s="22" t="s">
        <v>35</v>
      </c>
    </row>
    <row r="36" spans="2:7" x14ac:dyDescent="0.25">
      <c r="C36" s="26" t="s">
        <v>36</v>
      </c>
      <c r="D36" s="26"/>
      <c r="E36" s="27"/>
      <c r="F36" s="7"/>
      <c r="G36" s="22" t="s">
        <v>35</v>
      </c>
    </row>
    <row r="38" spans="2:7" x14ac:dyDescent="0.25">
      <c r="B38" s="837" t="s">
        <v>288</v>
      </c>
      <c r="C38" s="837"/>
      <c r="D38" s="837"/>
      <c r="E38" s="837"/>
      <c r="F38" s="837"/>
      <c r="G38" s="837"/>
    </row>
    <row r="39" spans="2:7" x14ac:dyDescent="0.25">
      <c r="B39" s="837" t="s">
        <v>289</v>
      </c>
      <c r="C39" s="837"/>
      <c r="D39" s="837"/>
      <c r="E39" s="837"/>
      <c r="F39" s="837"/>
      <c r="G39" s="837"/>
    </row>
  </sheetData>
  <mergeCells count="2">
    <mergeCell ref="C18:D18"/>
    <mergeCell ref="B15:I15"/>
  </mergeCells>
  <pageMargins left="0.7" right="0.7" top="0.75" bottom="0.75" header="0.3" footer="0.3"/>
  <pageSetup paperSize="9" scale="69" fitToWidth="0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pageSetUpPr fitToPage="1"/>
  </sheetPr>
  <dimension ref="B4:M31"/>
  <sheetViews>
    <sheetView view="pageBreakPreview" topLeftCell="A7" zoomScale="90" zoomScaleNormal="100" zoomScaleSheetLayoutView="90" workbookViewId="0">
      <selection activeCell="M15" sqref="M15"/>
    </sheetView>
  </sheetViews>
  <sheetFormatPr baseColWidth="10" defaultRowHeight="15" x14ac:dyDescent="0.25"/>
  <sheetData>
    <row r="4" spans="2:9" x14ac:dyDescent="0.25">
      <c r="B4" s="5" t="s">
        <v>0</v>
      </c>
      <c r="C4" s="9"/>
      <c r="D4" s="73"/>
      <c r="E4" s="73"/>
      <c r="F4" s="5" t="s">
        <v>1</v>
      </c>
    </row>
    <row r="5" spans="2:9" ht="15.75" x14ac:dyDescent="0.25">
      <c r="B5" s="457"/>
      <c r="C5" s="9"/>
      <c r="D5" s="73"/>
      <c r="E5" s="73"/>
      <c r="F5" s="5"/>
    </row>
    <row r="6" spans="2:9" x14ac:dyDescent="0.25">
      <c r="B6" s="9" t="s">
        <v>2</v>
      </c>
      <c r="C6" s="9"/>
      <c r="D6" s="73"/>
      <c r="E6" s="73"/>
      <c r="F6" s="5">
        <v>200</v>
      </c>
    </row>
    <row r="7" spans="2:9" x14ac:dyDescent="0.25">
      <c r="B7" s="9"/>
      <c r="C7" s="9"/>
      <c r="D7" s="73"/>
      <c r="E7" s="73"/>
      <c r="F7" s="5"/>
    </row>
    <row r="8" spans="2:9" x14ac:dyDescent="0.25">
      <c r="B8" s="9" t="s">
        <v>3</v>
      </c>
      <c r="C8" s="9"/>
      <c r="D8" s="73"/>
      <c r="E8" s="73"/>
      <c r="F8" s="5" t="s">
        <v>403</v>
      </c>
    </row>
    <row r="9" spans="2:9" x14ac:dyDescent="0.25">
      <c r="B9" s="9" t="s">
        <v>4</v>
      </c>
      <c r="C9" s="9"/>
      <c r="D9" s="73"/>
      <c r="E9" s="73"/>
      <c r="F9" s="5" t="s">
        <v>143</v>
      </c>
    </row>
    <row r="10" spans="2:9" x14ac:dyDescent="0.25">
      <c r="B10" s="9" t="s">
        <v>6</v>
      </c>
      <c r="C10" s="458"/>
      <c r="D10" s="459"/>
      <c r="E10" s="73"/>
      <c r="F10" s="5">
        <v>291</v>
      </c>
    </row>
    <row r="11" spans="2:9" ht="15.75" x14ac:dyDescent="0.25">
      <c r="B11" s="9" t="s">
        <v>7</v>
      </c>
      <c r="C11" s="9"/>
      <c r="D11" s="73"/>
      <c r="E11" s="73"/>
      <c r="F11" s="460" t="s">
        <v>236</v>
      </c>
    </row>
    <row r="12" spans="2:9" x14ac:dyDescent="0.25">
      <c r="B12" s="9" t="s">
        <v>9</v>
      </c>
      <c r="C12" s="9"/>
      <c r="D12" s="73"/>
      <c r="E12" s="73"/>
      <c r="F12" s="5">
        <v>291</v>
      </c>
    </row>
    <row r="13" spans="2:9" x14ac:dyDescent="0.25">
      <c r="B13" s="9" t="s">
        <v>10</v>
      </c>
      <c r="C13" s="458"/>
      <c r="D13" s="459"/>
      <c r="E13" s="459"/>
      <c r="F13" s="5" t="s">
        <v>11</v>
      </c>
    </row>
    <row r="14" spans="2:9" ht="15.75" thickBot="1" x14ac:dyDescent="0.3"/>
    <row r="15" spans="2:9" ht="126.75" customHeight="1" thickBot="1" x14ac:dyDescent="0.3">
      <c r="B15" s="1808" t="s">
        <v>240</v>
      </c>
      <c r="C15" s="1809"/>
      <c r="D15" s="1809"/>
      <c r="E15" s="1809"/>
      <c r="F15" s="1809"/>
      <c r="G15" s="1809"/>
      <c r="H15" s="1809"/>
      <c r="I15" s="1810"/>
    </row>
    <row r="16" spans="2:9" ht="16.5" thickBot="1" x14ac:dyDescent="0.3">
      <c r="B16" s="464"/>
      <c r="C16" s="464"/>
      <c r="D16" s="464"/>
      <c r="E16" s="464"/>
      <c r="F16" s="464"/>
      <c r="G16" s="464"/>
    </row>
    <row r="17" spans="2:13" s="1" customFormat="1" ht="15" customHeight="1" thickBot="1" x14ac:dyDescent="0.3">
      <c r="B17" s="1008" t="s">
        <v>12</v>
      </c>
      <c r="C17" s="1574" t="s">
        <v>13</v>
      </c>
      <c r="D17" s="1575"/>
      <c r="E17" s="1575"/>
      <c r="F17" s="1265" t="s">
        <v>14</v>
      </c>
      <c r="G17" s="22"/>
      <c r="H17" s="22"/>
      <c r="I17" s="22"/>
      <c r="J17"/>
      <c r="K17"/>
      <c r="L17"/>
      <c r="M17"/>
    </row>
    <row r="18" spans="2:13" s="1" customFormat="1" ht="54.75" customHeight="1" thickBot="1" x14ac:dyDescent="0.3">
      <c r="B18" s="266" t="s">
        <v>208</v>
      </c>
      <c r="C18" s="1221" t="s">
        <v>238</v>
      </c>
      <c r="D18" s="1221" t="s">
        <v>239</v>
      </c>
      <c r="E18" s="1221" t="s">
        <v>200</v>
      </c>
      <c r="F18" s="266" t="s">
        <v>228</v>
      </c>
      <c r="I18" s="22"/>
      <c r="J18"/>
      <c r="K18"/>
      <c r="L18"/>
    </row>
    <row r="19" spans="2:13" ht="15.75" hidden="1" thickBot="1" x14ac:dyDescent="0.3">
      <c r="B19" s="561">
        <v>0.71527777777777779</v>
      </c>
      <c r="C19" s="561">
        <v>0.72013888888888899</v>
      </c>
      <c r="D19" s="561">
        <v>0.73333333333333339</v>
      </c>
      <c r="E19" s="561">
        <v>0.76388888888888884</v>
      </c>
      <c r="F19" s="561">
        <v>0.79652777777777783</v>
      </c>
      <c r="I19" s="22"/>
    </row>
    <row r="20" spans="2:13" ht="15.75" thickBot="1" x14ac:dyDescent="0.3">
      <c r="B20" s="297">
        <v>0.71527777777777779</v>
      </c>
      <c r="C20" s="297">
        <v>0.72013888888888899</v>
      </c>
      <c r="D20" s="297">
        <v>0.73333333333333339</v>
      </c>
      <c r="E20" s="297">
        <v>0.76388888888888884</v>
      </c>
      <c r="F20" s="297">
        <v>0.79652777777777783</v>
      </c>
      <c r="I20" s="22"/>
    </row>
    <row r="21" spans="2:13" x14ac:dyDescent="0.25">
      <c r="I21" s="22"/>
    </row>
    <row r="22" spans="2:13" x14ac:dyDescent="0.25">
      <c r="I22" s="22"/>
    </row>
    <row r="23" spans="2:13" x14ac:dyDescent="0.25">
      <c r="B23" s="21" t="s">
        <v>31</v>
      </c>
      <c r="C23" s="21"/>
      <c r="D23" s="22"/>
      <c r="E23" s="22"/>
      <c r="F23" s="24">
        <v>1</v>
      </c>
      <c r="G23" s="22"/>
    </row>
    <row r="24" spans="2:13" x14ac:dyDescent="0.25">
      <c r="B24" s="21" t="s">
        <v>32</v>
      </c>
      <c r="C24" s="21"/>
      <c r="D24" s="22"/>
      <c r="E24" s="22"/>
      <c r="F24" s="24">
        <v>0</v>
      </c>
      <c r="G24" s="22"/>
    </row>
    <row r="25" spans="2:13" x14ac:dyDescent="0.25">
      <c r="B25" s="21" t="s">
        <v>33</v>
      </c>
      <c r="C25" s="21"/>
      <c r="D25" s="22"/>
      <c r="E25" s="22"/>
      <c r="F25" s="24">
        <v>1</v>
      </c>
      <c r="G25" s="22"/>
    </row>
    <row r="26" spans="2:13" x14ac:dyDescent="0.25">
      <c r="B26" s="21" t="s">
        <v>34</v>
      </c>
      <c r="C26" s="21"/>
      <c r="D26" s="22"/>
      <c r="E26" s="22"/>
      <c r="F26" s="25">
        <v>54</v>
      </c>
      <c r="G26" s="22" t="s">
        <v>35</v>
      </c>
    </row>
    <row r="27" spans="2:13" x14ac:dyDescent="0.25">
      <c r="B27" s="26" t="s">
        <v>36</v>
      </c>
      <c r="C27" s="26"/>
      <c r="D27" s="27"/>
      <c r="E27" s="7"/>
      <c r="F27" s="25">
        <v>0</v>
      </c>
      <c r="G27" s="22" t="s">
        <v>35</v>
      </c>
    </row>
    <row r="30" spans="2:13" x14ac:dyDescent="0.25">
      <c r="B30" s="317"/>
      <c r="C30" s="317"/>
      <c r="D30" s="317"/>
      <c r="E30" s="317"/>
      <c r="F30" s="317"/>
      <c r="G30" s="317"/>
      <c r="H30" s="317"/>
    </row>
    <row r="31" spans="2:13" x14ac:dyDescent="0.25">
      <c r="B31" s="317"/>
      <c r="C31" s="317"/>
      <c r="D31" s="317"/>
      <c r="E31" s="317"/>
      <c r="F31" s="317"/>
      <c r="G31" s="317"/>
      <c r="H31" s="317"/>
    </row>
  </sheetData>
  <mergeCells count="2">
    <mergeCell ref="C17:E17"/>
    <mergeCell ref="B15:I15"/>
  </mergeCells>
  <pageMargins left="0.7" right="0.7" top="0.75" bottom="0.75" header="0.3" footer="0.3"/>
  <pageSetup paperSize="9" scale="92" fitToWidth="0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B4:I27"/>
  <sheetViews>
    <sheetView view="pageBreakPreview" topLeftCell="A10" zoomScale="90" zoomScaleNormal="100" zoomScaleSheetLayoutView="90" workbookViewId="0">
      <selection activeCell="F6" sqref="F6:F8"/>
    </sheetView>
  </sheetViews>
  <sheetFormatPr baseColWidth="10" defaultRowHeight="15" x14ac:dyDescent="0.25"/>
  <sheetData>
    <row r="4" spans="2:9" x14ac:dyDescent="0.25">
      <c r="B4" s="5" t="s">
        <v>0</v>
      </c>
      <c r="C4" s="9"/>
      <c r="D4" s="73"/>
      <c r="E4" s="73"/>
      <c r="F4" s="5" t="s">
        <v>1</v>
      </c>
    </row>
    <row r="5" spans="2:9" ht="15.75" x14ac:dyDescent="0.25">
      <c r="B5" s="457"/>
      <c r="C5" s="9"/>
      <c r="D5" s="73"/>
      <c r="E5" s="73"/>
      <c r="F5" s="5"/>
    </row>
    <row r="6" spans="2:9" x14ac:dyDescent="0.25">
      <c r="B6" s="9" t="s">
        <v>2</v>
      </c>
      <c r="C6" s="9"/>
      <c r="D6" s="73"/>
      <c r="E6" s="73"/>
      <c r="F6" s="5">
        <v>200</v>
      </c>
    </row>
    <row r="7" spans="2:9" x14ac:dyDescent="0.25">
      <c r="B7" s="9"/>
      <c r="C7" s="9"/>
      <c r="D7" s="73"/>
      <c r="E7" s="73"/>
      <c r="F7" s="5"/>
    </row>
    <row r="8" spans="2:9" x14ac:dyDescent="0.25">
      <c r="B8" s="9" t="s">
        <v>3</v>
      </c>
      <c r="C8" s="9"/>
      <c r="D8" s="73"/>
      <c r="E8" s="73"/>
      <c r="F8" s="5" t="s">
        <v>403</v>
      </c>
    </row>
    <row r="9" spans="2:9" x14ac:dyDescent="0.25">
      <c r="B9" s="9" t="s">
        <v>4</v>
      </c>
      <c r="C9" s="9"/>
      <c r="D9" s="73"/>
      <c r="E9" s="73"/>
      <c r="F9" s="5" t="s">
        <v>143</v>
      </c>
    </row>
    <row r="10" spans="2:9" x14ac:dyDescent="0.25">
      <c r="B10" s="9" t="s">
        <v>6</v>
      </c>
      <c r="C10" s="458"/>
      <c r="D10" s="459"/>
      <c r="E10" s="73"/>
      <c r="F10" s="5">
        <v>292</v>
      </c>
    </row>
    <row r="11" spans="2:9" ht="15.75" x14ac:dyDescent="0.25">
      <c r="B11" s="9" t="s">
        <v>7</v>
      </c>
      <c r="C11" s="9"/>
      <c r="D11" s="73"/>
      <c r="E11" s="73"/>
      <c r="F11" s="460" t="s">
        <v>241</v>
      </c>
    </row>
    <row r="12" spans="2:9" x14ac:dyDescent="0.25">
      <c r="B12" s="9" t="s">
        <v>9</v>
      </c>
      <c r="C12" s="9"/>
      <c r="D12" s="73"/>
      <c r="E12" s="73"/>
      <c r="F12" s="5">
        <v>292</v>
      </c>
    </row>
    <row r="13" spans="2:9" x14ac:dyDescent="0.25">
      <c r="B13" s="9" t="s">
        <v>10</v>
      </c>
      <c r="C13" s="458"/>
      <c r="D13" s="459"/>
      <c r="E13" s="459"/>
      <c r="F13" s="5" t="s">
        <v>11</v>
      </c>
    </row>
    <row r="14" spans="2:9" ht="15.75" thickBot="1" x14ac:dyDescent="0.3"/>
    <row r="15" spans="2:9" ht="65.25" customHeight="1" thickBot="1" x14ac:dyDescent="0.3">
      <c r="B15" s="1808" t="s">
        <v>282</v>
      </c>
      <c r="C15" s="1809"/>
      <c r="D15" s="1809"/>
      <c r="E15" s="1809"/>
      <c r="F15" s="1809"/>
      <c r="G15" s="1809"/>
      <c r="H15" s="1809"/>
      <c r="I15" s="1810"/>
    </row>
    <row r="16" spans="2:9" ht="15.75" thickBot="1" x14ac:dyDescent="0.3">
      <c r="B16" s="1823"/>
      <c r="C16" s="1824"/>
      <c r="D16" s="1824"/>
      <c r="E16" s="1824"/>
      <c r="F16" s="1824"/>
      <c r="G16" s="1824"/>
      <c r="H16" s="1824"/>
      <c r="I16" s="1824"/>
    </row>
    <row r="17" spans="2:9" ht="15.75" thickBot="1" x14ac:dyDescent="0.3">
      <c r="B17" s="1574" t="s">
        <v>12</v>
      </c>
      <c r="C17" s="1575"/>
      <c r="D17" s="1574" t="s">
        <v>13</v>
      </c>
      <c r="E17" s="1575"/>
      <c r="F17" s="1575"/>
      <c r="G17" s="1575"/>
      <c r="H17" s="1576"/>
      <c r="I17" s="455" t="s">
        <v>242</v>
      </c>
    </row>
    <row r="18" spans="2:9" ht="45.75" thickBot="1" x14ac:dyDescent="0.3">
      <c r="B18" s="1669" t="s">
        <v>69</v>
      </c>
      <c r="C18" s="1670"/>
      <c r="D18" s="158" t="s">
        <v>63</v>
      </c>
      <c r="E18" s="277" t="s">
        <v>64</v>
      </c>
      <c r="F18" s="277" t="s">
        <v>243</v>
      </c>
      <c r="G18" s="278" t="s">
        <v>64</v>
      </c>
      <c r="H18" s="277" t="s">
        <v>244</v>
      </c>
      <c r="I18" s="212" t="s">
        <v>68</v>
      </c>
    </row>
    <row r="19" spans="2:9" ht="15.75" thickBot="1" x14ac:dyDescent="0.3">
      <c r="B19" s="1820"/>
      <c r="C19" s="1821"/>
      <c r="D19" s="1822"/>
      <c r="E19" s="1822"/>
      <c r="F19" s="1822"/>
      <c r="G19" s="1822"/>
      <c r="H19" s="1822"/>
      <c r="I19" s="1822"/>
    </row>
    <row r="20" spans="2:9" ht="15.75" thickBot="1" x14ac:dyDescent="0.3">
      <c r="B20" s="482">
        <v>1</v>
      </c>
      <c r="C20" s="483"/>
      <c r="D20" s="804">
        <v>0.72916666666666663</v>
      </c>
      <c r="E20" s="804">
        <v>0.73958333333333337</v>
      </c>
      <c r="F20" s="804">
        <v>0.7416666666666667</v>
      </c>
      <c r="G20" s="804">
        <v>0.75694444444444453</v>
      </c>
      <c r="H20" s="804">
        <v>0.75902777777777775</v>
      </c>
      <c r="I20" s="463">
        <v>0.76597222222222217</v>
      </c>
    </row>
    <row r="23" spans="2:9" x14ac:dyDescent="0.25">
      <c r="B23" s="21" t="s">
        <v>31</v>
      </c>
      <c r="C23" s="21"/>
      <c r="D23" s="22"/>
      <c r="E23" s="22"/>
      <c r="F23" s="24">
        <v>1</v>
      </c>
      <c r="G23" s="22"/>
    </row>
    <row r="24" spans="2:9" x14ac:dyDescent="0.25">
      <c r="B24" s="21" t="s">
        <v>32</v>
      </c>
      <c r="C24" s="21"/>
      <c r="D24" s="22"/>
      <c r="E24" s="22"/>
      <c r="F24" s="24">
        <v>0</v>
      </c>
      <c r="G24" s="22"/>
    </row>
    <row r="25" spans="2:9" x14ac:dyDescent="0.25">
      <c r="B25" s="21" t="s">
        <v>33</v>
      </c>
      <c r="C25" s="21"/>
      <c r="D25" s="22"/>
      <c r="E25" s="22"/>
      <c r="F25" s="24">
        <v>1</v>
      </c>
      <c r="G25" s="22"/>
    </row>
    <row r="26" spans="2:9" x14ac:dyDescent="0.25">
      <c r="B26" s="21" t="s">
        <v>34</v>
      </c>
      <c r="C26" s="21"/>
      <c r="D26" s="22"/>
      <c r="E26" s="22"/>
      <c r="F26" s="25">
        <v>16.7</v>
      </c>
      <c r="H26" s="22" t="s">
        <v>35</v>
      </c>
    </row>
    <row r="27" spans="2:9" x14ac:dyDescent="0.25">
      <c r="B27" s="26" t="s">
        <v>36</v>
      </c>
      <c r="C27" s="26"/>
      <c r="D27" s="27"/>
      <c r="E27" s="7"/>
      <c r="F27" s="25">
        <v>0</v>
      </c>
      <c r="H27" s="22" t="s">
        <v>35</v>
      </c>
    </row>
  </sheetData>
  <mergeCells count="6">
    <mergeCell ref="B19:I19"/>
    <mergeCell ref="B15:I15"/>
    <mergeCell ref="B16:I16"/>
    <mergeCell ref="B17:C17"/>
    <mergeCell ref="D17:H17"/>
    <mergeCell ref="B18:C18"/>
  </mergeCells>
  <pageMargins left="0.7" right="0.7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B4:I35"/>
  <sheetViews>
    <sheetView view="pageBreakPreview" topLeftCell="A13" zoomScale="90" zoomScaleNormal="100" zoomScaleSheetLayoutView="90" workbookViewId="0">
      <selection activeCell="B18" sqref="B18:G20"/>
    </sheetView>
  </sheetViews>
  <sheetFormatPr baseColWidth="10" defaultRowHeight="15" x14ac:dyDescent="0.25"/>
  <sheetData>
    <row r="4" spans="2:9" x14ac:dyDescent="0.25">
      <c r="B4" s="149" t="s">
        <v>0</v>
      </c>
      <c r="C4" s="150"/>
      <c r="D4" s="151"/>
      <c r="E4" s="149" t="s">
        <v>1</v>
      </c>
      <c r="F4" s="151"/>
      <c r="H4" s="151"/>
      <c r="I4" s="151"/>
    </row>
    <row r="5" spans="2:9" x14ac:dyDescent="0.25">
      <c r="B5" s="152"/>
      <c r="C5" s="150"/>
      <c r="D5" s="151"/>
      <c r="F5" s="151"/>
      <c r="H5" s="151"/>
      <c r="I5" s="151"/>
    </row>
    <row r="6" spans="2:9" x14ac:dyDescent="0.25">
      <c r="B6" s="154" t="s">
        <v>2</v>
      </c>
      <c r="C6" s="150"/>
      <c r="D6" s="151"/>
      <c r="E6" s="5">
        <v>200</v>
      </c>
      <c r="F6" s="151"/>
      <c r="H6" s="151"/>
      <c r="I6" s="151"/>
    </row>
    <row r="7" spans="2:9" x14ac:dyDescent="0.25">
      <c r="B7" s="150" t="s">
        <v>3</v>
      </c>
      <c r="C7" s="150"/>
      <c r="D7" s="151"/>
      <c r="E7" s="5" t="s">
        <v>403</v>
      </c>
      <c r="F7" s="151"/>
      <c r="H7" s="151"/>
      <c r="I7" s="151"/>
    </row>
    <row r="8" spans="2:9" x14ac:dyDescent="0.25">
      <c r="B8" s="150" t="s">
        <v>4</v>
      </c>
      <c r="C8" s="150"/>
      <c r="D8" s="151"/>
      <c r="E8" s="149" t="s">
        <v>143</v>
      </c>
      <c r="F8" s="151"/>
      <c r="H8" s="151"/>
      <c r="I8" s="151"/>
    </row>
    <row r="9" spans="2:9" x14ac:dyDescent="0.25">
      <c r="B9" s="150" t="s">
        <v>6</v>
      </c>
      <c r="C9" s="155"/>
      <c r="D9" s="156"/>
      <c r="E9" s="149">
        <v>293</v>
      </c>
      <c r="F9" s="151"/>
      <c r="H9" s="151"/>
      <c r="I9" s="151"/>
    </row>
    <row r="10" spans="2:9" ht="18.75" x14ac:dyDescent="0.3">
      <c r="B10" s="150" t="s">
        <v>7</v>
      </c>
      <c r="C10" s="150"/>
      <c r="D10" s="151"/>
      <c r="E10" s="484" t="s">
        <v>245</v>
      </c>
      <c r="F10" s="154"/>
      <c r="H10" s="150"/>
      <c r="I10" s="150"/>
    </row>
    <row r="11" spans="2:9" x14ac:dyDescent="0.25">
      <c r="B11" s="150" t="s">
        <v>9</v>
      </c>
      <c r="C11" s="150"/>
      <c r="D11" s="151"/>
      <c r="E11" s="149">
        <v>293</v>
      </c>
      <c r="F11" s="151"/>
      <c r="H11" s="151"/>
      <c r="I11" s="151"/>
    </row>
    <row r="12" spans="2:9" x14ac:dyDescent="0.25">
      <c r="B12" s="150" t="s">
        <v>10</v>
      </c>
      <c r="C12" s="155"/>
      <c r="D12" s="156"/>
      <c r="E12" s="149" t="s">
        <v>11</v>
      </c>
      <c r="F12" s="156"/>
      <c r="H12" s="150"/>
      <c r="I12" s="150"/>
    </row>
    <row r="13" spans="2:9" ht="15.75" thickBot="1" x14ac:dyDescent="0.3">
      <c r="B13" s="150"/>
      <c r="C13" s="155"/>
      <c r="D13" s="485"/>
      <c r="E13" s="485"/>
      <c r="F13" s="156"/>
      <c r="G13" s="151"/>
      <c r="H13" s="151"/>
      <c r="I13" s="151"/>
    </row>
    <row r="14" spans="2:9" ht="57.75" customHeight="1" thickBot="1" x14ac:dyDescent="0.3">
      <c r="B14" s="1808" t="s">
        <v>283</v>
      </c>
      <c r="C14" s="1809"/>
      <c r="D14" s="1809"/>
      <c r="E14" s="1809"/>
      <c r="F14" s="1809"/>
      <c r="G14" s="1810"/>
      <c r="H14" s="150"/>
      <c r="I14" s="150"/>
    </row>
    <row r="15" spans="2:9" ht="15.75" thickBot="1" x14ac:dyDescent="0.3">
      <c r="B15" s="150"/>
      <c r="C15" s="150"/>
      <c r="D15" s="151"/>
      <c r="E15" s="474"/>
      <c r="F15" s="474"/>
      <c r="G15" s="474"/>
      <c r="H15" s="151"/>
      <c r="I15" s="151"/>
    </row>
    <row r="16" spans="2:9" ht="15.75" thickBot="1" x14ac:dyDescent="0.3">
      <c r="B16" s="1008" t="s">
        <v>12</v>
      </c>
      <c r="C16" s="1575" t="s">
        <v>13</v>
      </c>
      <c r="D16" s="1575"/>
      <c r="E16" s="1575"/>
      <c r="F16" s="1576"/>
      <c r="G16" s="1265" t="s">
        <v>242</v>
      </c>
      <c r="H16" s="150"/>
      <c r="I16" s="150"/>
    </row>
    <row r="17" spans="2:9" ht="51.75" thickBot="1" x14ac:dyDescent="0.3">
      <c r="B17" s="158" t="s">
        <v>362</v>
      </c>
      <c r="C17" s="277" t="s">
        <v>246</v>
      </c>
      <c r="D17" s="278" t="s">
        <v>244</v>
      </c>
      <c r="E17" s="1016" t="s">
        <v>247</v>
      </c>
      <c r="F17" s="278" t="s">
        <v>244</v>
      </c>
      <c r="G17" s="159" t="s">
        <v>362</v>
      </c>
      <c r="H17" s="151"/>
      <c r="I17" s="151"/>
    </row>
    <row r="18" spans="2:9" x14ac:dyDescent="0.25">
      <c r="B18" s="310">
        <v>0.3</v>
      </c>
      <c r="C18" s="62">
        <v>0.30555555555555552</v>
      </c>
      <c r="D18" s="62">
        <v>0.30902777777777773</v>
      </c>
      <c r="E18" s="62">
        <v>0.31249999999999994</v>
      </c>
      <c r="F18" s="62">
        <v>0.31458333333333327</v>
      </c>
      <c r="G18" s="46">
        <v>0.32083333333333325</v>
      </c>
    </row>
    <row r="19" spans="2:9" x14ac:dyDescent="0.25">
      <c r="B19" s="312">
        <v>0.32083333333333336</v>
      </c>
      <c r="C19" s="65">
        <v>0.3263888888888889</v>
      </c>
      <c r="D19" s="65">
        <v>0.3298611111111111</v>
      </c>
      <c r="E19" s="65">
        <v>0.33333333333333331</v>
      </c>
      <c r="F19" s="65">
        <v>0.33541666666666664</v>
      </c>
      <c r="G19" s="50">
        <v>0.34166666666666662</v>
      </c>
    </row>
    <row r="20" spans="2:9" ht="15.75" thickBot="1" x14ac:dyDescent="0.3">
      <c r="B20" s="808">
        <v>0.7270833333333333</v>
      </c>
      <c r="C20" s="810">
        <v>0.73263888888888884</v>
      </c>
      <c r="D20" s="810">
        <v>0.73611111111111105</v>
      </c>
      <c r="E20" s="810">
        <v>0.73958333333333326</v>
      </c>
      <c r="F20" s="810">
        <v>0.74166666666666659</v>
      </c>
      <c r="G20" s="809">
        <v>0.74722222222222212</v>
      </c>
    </row>
    <row r="23" spans="2:9" s="12" customFormat="1" hidden="1" x14ac:dyDescent="0.25">
      <c r="E23" s="13" t="e">
        <f>+#REF!-#REF!</f>
        <v>#REF!</v>
      </c>
      <c r="F23" s="13" t="e">
        <f>+#REF!-#REF!</f>
        <v>#REF!</v>
      </c>
      <c r="G23" s="13" t="e">
        <f>+#REF!-#REF!</f>
        <v>#REF!</v>
      </c>
      <c r="H23" s="13" t="e">
        <f>+#REF!-#REF!</f>
        <v>#REF!</v>
      </c>
      <c r="I23" s="13" t="e">
        <f>+#REF!-#REF!</f>
        <v>#REF!</v>
      </c>
    </row>
    <row r="24" spans="2:9" hidden="1" x14ac:dyDescent="0.25"/>
    <row r="25" spans="2:9" hidden="1" x14ac:dyDescent="0.25"/>
    <row r="26" spans="2:9" hidden="1" x14ac:dyDescent="0.25"/>
    <row r="27" spans="2:9" hidden="1" x14ac:dyDescent="0.25"/>
    <row r="28" spans="2:9" hidden="1" x14ac:dyDescent="0.25"/>
    <row r="29" spans="2:9" hidden="1" x14ac:dyDescent="0.25"/>
    <row r="30" spans="2:9" hidden="1" x14ac:dyDescent="0.25"/>
    <row r="31" spans="2:9" x14ac:dyDescent="0.25">
      <c r="B31" s="21" t="s">
        <v>31</v>
      </c>
      <c r="C31" s="21"/>
      <c r="D31" s="22"/>
      <c r="E31" s="22"/>
      <c r="F31" s="24">
        <v>3</v>
      </c>
      <c r="G31" s="22"/>
    </row>
    <row r="32" spans="2:9" x14ac:dyDescent="0.25">
      <c r="B32" s="21" t="s">
        <v>32</v>
      </c>
      <c r="C32" s="21"/>
      <c r="D32" s="22"/>
      <c r="E32" s="22"/>
      <c r="F32" s="24">
        <v>0</v>
      </c>
      <c r="G32" s="22"/>
    </row>
    <row r="33" spans="2:7" x14ac:dyDescent="0.25">
      <c r="B33" s="21" t="s">
        <v>33</v>
      </c>
      <c r="C33" s="21"/>
      <c r="D33" s="22"/>
      <c r="E33" s="22"/>
      <c r="F33" s="24">
        <v>3</v>
      </c>
      <c r="G33" s="22"/>
    </row>
    <row r="34" spans="2:7" x14ac:dyDescent="0.25">
      <c r="B34" s="21" t="s">
        <v>34</v>
      </c>
      <c r="C34" s="21"/>
      <c r="D34" s="22"/>
      <c r="E34" s="22"/>
      <c r="F34" s="25">
        <v>9.32</v>
      </c>
      <c r="G34" s="22" t="s">
        <v>35</v>
      </c>
    </row>
    <row r="35" spans="2:7" x14ac:dyDescent="0.25">
      <c r="B35" s="26" t="s">
        <v>36</v>
      </c>
      <c r="C35" s="26"/>
      <c r="D35" s="27"/>
      <c r="E35" s="7"/>
      <c r="F35" s="25">
        <v>0</v>
      </c>
      <c r="G35" s="22" t="s">
        <v>35</v>
      </c>
    </row>
  </sheetData>
  <mergeCells count="2">
    <mergeCell ref="C16:F16"/>
    <mergeCell ref="B14:G14"/>
  </mergeCells>
  <pageMargins left="0.7" right="0.7" top="0.75" bottom="0.75" header="0.3" footer="0.3"/>
  <pageSetup paperSize="9" scale="96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pageSetUpPr fitToPage="1"/>
  </sheetPr>
  <dimension ref="B3:M34"/>
  <sheetViews>
    <sheetView view="pageBreakPreview" topLeftCell="A7" zoomScale="90" zoomScaleNormal="100" zoomScaleSheetLayoutView="90" workbookViewId="0">
      <selection activeCell="B16" sqref="B16:F16"/>
    </sheetView>
  </sheetViews>
  <sheetFormatPr baseColWidth="10" defaultRowHeight="15" x14ac:dyDescent="0.25"/>
  <sheetData>
    <row r="3" spans="2:13" x14ac:dyDescent="0.25">
      <c r="B3" s="5" t="s">
        <v>0</v>
      </c>
      <c r="C3" s="9"/>
      <c r="D3" s="73"/>
      <c r="E3" s="5" t="s">
        <v>1</v>
      </c>
    </row>
    <row r="4" spans="2:13" ht="15.75" x14ac:dyDescent="0.25">
      <c r="B4" s="457"/>
      <c r="C4" s="9"/>
      <c r="D4" s="73"/>
      <c r="E4" s="5"/>
    </row>
    <row r="5" spans="2:13" x14ac:dyDescent="0.25">
      <c r="B5" s="9" t="s">
        <v>2</v>
      </c>
      <c r="C5" s="9"/>
      <c r="D5" s="73"/>
      <c r="E5" s="5">
        <v>200</v>
      </c>
    </row>
    <row r="6" spans="2:13" x14ac:dyDescent="0.25">
      <c r="B6" s="9"/>
      <c r="C6" s="9"/>
      <c r="D6" s="73"/>
      <c r="E6" s="5"/>
    </row>
    <row r="7" spans="2:13" x14ac:dyDescent="0.25">
      <c r="B7" s="9" t="s">
        <v>3</v>
      </c>
      <c r="C7" s="9"/>
      <c r="D7" s="73"/>
      <c r="E7" s="5" t="s">
        <v>403</v>
      </c>
    </row>
    <row r="8" spans="2:13" x14ac:dyDescent="0.25">
      <c r="B8" s="9" t="s">
        <v>4</v>
      </c>
      <c r="C8" s="9"/>
      <c r="D8" s="73"/>
      <c r="E8" s="5" t="s">
        <v>143</v>
      </c>
    </row>
    <row r="9" spans="2:13" x14ac:dyDescent="0.25">
      <c r="B9" s="9" t="s">
        <v>6</v>
      </c>
      <c r="C9" s="458"/>
      <c r="D9" s="459"/>
      <c r="E9" s="5">
        <v>294</v>
      </c>
    </row>
    <row r="10" spans="2:13" ht="15.75" x14ac:dyDescent="0.25">
      <c r="B10" s="9" t="s">
        <v>7</v>
      </c>
      <c r="C10" s="9"/>
      <c r="D10" s="73"/>
      <c r="E10" s="460" t="s">
        <v>248</v>
      </c>
    </row>
    <row r="11" spans="2:13" x14ac:dyDescent="0.25">
      <c r="B11" s="9" t="s">
        <v>9</v>
      </c>
      <c r="C11" s="9"/>
      <c r="D11" s="73"/>
      <c r="E11" s="5">
        <v>294</v>
      </c>
    </row>
    <row r="12" spans="2:13" x14ac:dyDescent="0.25">
      <c r="B12" s="9" t="s">
        <v>10</v>
      </c>
      <c r="C12" s="458"/>
      <c r="D12" s="459"/>
      <c r="E12" s="5" t="s">
        <v>11</v>
      </c>
    </row>
    <row r="13" spans="2:13" ht="15.75" thickBot="1" x14ac:dyDescent="0.3"/>
    <row r="14" spans="2:13" ht="76.5" customHeight="1" thickBot="1" x14ac:dyDescent="0.3">
      <c r="B14" s="1808" t="s">
        <v>284</v>
      </c>
      <c r="C14" s="1809"/>
      <c r="D14" s="1809"/>
      <c r="E14" s="1809"/>
      <c r="F14" s="1809"/>
      <c r="G14" s="1809"/>
      <c r="H14" s="1810"/>
      <c r="L14" s="470"/>
      <c r="M14" s="470"/>
    </row>
    <row r="15" spans="2:13" ht="16.5" thickBot="1" x14ac:dyDescent="0.3">
      <c r="B15" s="464"/>
      <c r="C15" s="464"/>
      <c r="D15" s="464"/>
      <c r="E15" s="464"/>
      <c r="F15" s="464"/>
      <c r="G15" s="464"/>
      <c r="H15" s="464"/>
      <c r="L15" s="464"/>
      <c r="M15" s="464"/>
    </row>
    <row r="16" spans="2:13" ht="24.75" thickBot="1" x14ac:dyDescent="0.3">
      <c r="B16" s="1266" t="s">
        <v>249</v>
      </c>
      <c r="C16" s="1221" t="s">
        <v>250</v>
      </c>
      <c r="D16" s="1221" t="s">
        <v>252</v>
      </c>
      <c r="E16" s="1221" t="s">
        <v>250</v>
      </c>
      <c r="F16" s="1267" t="s">
        <v>249</v>
      </c>
      <c r="G16" s="464"/>
      <c r="L16" s="464"/>
      <c r="M16" s="464"/>
    </row>
    <row r="17" spans="2:13" ht="15.75" x14ac:dyDescent="0.25">
      <c r="B17" s="653">
        <v>0.30902777777777779</v>
      </c>
      <c r="C17" s="653">
        <v>0.31388888888888888</v>
      </c>
      <c r="D17" s="653">
        <v>0.34375</v>
      </c>
      <c r="E17" s="653">
        <v>0.3576388888888889</v>
      </c>
      <c r="F17" s="653">
        <v>0.36458333333333331</v>
      </c>
      <c r="G17" s="464"/>
      <c r="L17" s="464"/>
      <c r="M17" s="464"/>
    </row>
    <row r="19" spans="2:13" ht="51" hidden="1" x14ac:dyDescent="0.25">
      <c r="B19" s="486" t="s">
        <v>249</v>
      </c>
      <c r="C19" s="468" t="s">
        <v>250</v>
      </c>
      <c r="D19" s="468" t="s">
        <v>251</v>
      </c>
      <c r="E19" s="468" t="s">
        <v>250</v>
      </c>
      <c r="F19" s="486" t="s">
        <v>249</v>
      </c>
    </row>
    <row r="20" spans="2:13" hidden="1" x14ac:dyDescent="0.25">
      <c r="B20" s="487">
        <v>0.51041666666666663</v>
      </c>
      <c r="C20" s="487">
        <v>0.51736111111111105</v>
      </c>
      <c r="D20" s="487">
        <v>0.55555555555555558</v>
      </c>
      <c r="E20" s="487">
        <v>0.56944444444444442</v>
      </c>
      <c r="F20" s="487">
        <v>0.59722222222222221</v>
      </c>
    </row>
    <row r="21" spans="2:13" hidden="1" x14ac:dyDescent="0.25"/>
    <row r="22" spans="2:13" ht="51" hidden="1" x14ac:dyDescent="0.25">
      <c r="B22" s="486" t="s">
        <v>249</v>
      </c>
      <c r="C22" s="468" t="s">
        <v>250</v>
      </c>
      <c r="D22" s="468" t="s">
        <v>251</v>
      </c>
      <c r="E22" s="468" t="s">
        <v>250</v>
      </c>
      <c r="F22" s="486" t="s">
        <v>249</v>
      </c>
    </row>
    <row r="23" spans="2:13" hidden="1" x14ac:dyDescent="0.25">
      <c r="B23" s="488">
        <v>0.72222222222222221</v>
      </c>
      <c r="C23" s="488">
        <v>0.72916666666666663</v>
      </c>
      <c r="D23" s="488">
        <v>0.73611111111111116</v>
      </c>
      <c r="E23" s="488">
        <v>0.75347222222222221</v>
      </c>
      <c r="F23" s="488">
        <v>0.79166666666666663</v>
      </c>
    </row>
    <row r="24" spans="2:13" hidden="1" x14ac:dyDescent="0.25"/>
    <row r="25" spans="2:13" hidden="1" x14ac:dyDescent="0.25"/>
    <row r="26" spans="2:13" hidden="1" x14ac:dyDescent="0.25"/>
    <row r="27" spans="2:13" hidden="1" x14ac:dyDescent="0.25"/>
    <row r="28" spans="2:13" hidden="1" x14ac:dyDescent="0.25"/>
    <row r="29" spans="2:13" hidden="1" x14ac:dyDescent="0.25"/>
    <row r="30" spans="2:13" x14ac:dyDescent="0.25">
      <c r="B30" s="21" t="s">
        <v>31</v>
      </c>
      <c r="C30" s="21"/>
      <c r="D30" s="22"/>
      <c r="E30" s="22"/>
      <c r="F30" s="24">
        <v>1</v>
      </c>
      <c r="G30" s="22"/>
      <c r="K30" s="23"/>
    </row>
    <row r="31" spans="2:13" x14ac:dyDescent="0.25">
      <c r="B31" s="21" t="s">
        <v>32</v>
      </c>
      <c r="C31" s="21"/>
      <c r="D31" s="22"/>
      <c r="E31" s="22"/>
      <c r="F31" s="24">
        <v>0</v>
      </c>
      <c r="G31" s="22"/>
      <c r="K31" s="23"/>
    </row>
    <row r="32" spans="2:13" x14ac:dyDescent="0.25">
      <c r="B32" s="21" t="s">
        <v>33</v>
      </c>
      <c r="C32" s="21"/>
      <c r="D32" s="22"/>
      <c r="E32" s="22"/>
      <c r="F32" s="24">
        <v>1</v>
      </c>
      <c r="G32" s="22"/>
      <c r="K32" s="23"/>
    </row>
    <row r="33" spans="2:11" x14ac:dyDescent="0.25">
      <c r="B33" s="21" t="s">
        <v>34</v>
      </c>
      <c r="C33" s="21"/>
      <c r="D33" s="22"/>
      <c r="E33" s="22"/>
      <c r="F33" s="25">
        <v>44.85</v>
      </c>
      <c r="G33" s="22" t="s">
        <v>35</v>
      </c>
      <c r="K33" s="23"/>
    </row>
    <row r="34" spans="2:11" x14ac:dyDescent="0.25">
      <c r="B34" s="26" t="s">
        <v>36</v>
      </c>
      <c r="C34" s="26"/>
      <c r="D34" s="27"/>
      <c r="E34" s="7"/>
      <c r="F34" s="25">
        <v>0</v>
      </c>
      <c r="G34" s="22" t="s">
        <v>35</v>
      </c>
      <c r="K34" s="7"/>
    </row>
  </sheetData>
  <mergeCells count="1">
    <mergeCell ref="B14:H14"/>
  </mergeCells>
  <pageMargins left="0.7" right="0.7" top="0.75" bottom="0.75" header="0.3" footer="0.3"/>
  <pageSetup paperSize="9" fitToWidth="0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pageSetUpPr fitToPage="1"/>
  </sheetPr>
  <dimension ref="B3:J24"/>
  <sheetViews>
    <sheetView view="pageBreakPreview" topLeftCell="A4" zoomScale="90" zoomScaleNormal="100" zoomScaleSheetLayoutView="90" workbookViewId="0">
      <selection activeCell="H19" sqref="H19"/>
    </sheetView>
  </sheetViews>
  <sheetFormatPr baseColWidth="10" defaultRowHeight="15" x14ac:dyDescent="0.25"/>
  <sheetData>
    <row r="3" spans="2:10" x14ac:dyDescent="0.25">
      <c r="B3" s="5" t="s">
        <v>0</v>
      </c>
      <c r="C3" s="9"/>
      <c r="D3" s="73"/>
      <c r="E3" s="73"/>
      <c r="F3" s="5" t="s">
        <v>1</v>
      </c>
    </row>
    <row r="4" spans="2:10" ht="15.75" x14ac:dyDescent="0.25">
      <c r="B4" s="457"/>
      <c r="C4" s="9"/>
      <c r="D4" s="73"/>
      <c r="E4" s="73"/>
      <c r="F4" s="5"/>
    </row>
    <row r="5" spans="2:10" x14ac:dyDescent="0.25">
      <c r="B5" s="9" t="s">
        <v>2</v>
      </c>
      <c r="C5" s="9"/>
      <c r="D5" s="73"/>
      <c r="E5" s="73"/>
      <c r="F5" s="5">
        <v>200</v>
      </c>
    </row>
    <row r="6" spans="2:10" x14ac:dyDescent="0.25">
      <c r="B6" s="9"/>
      <c r="C6" s="9"/>
      <c r="D6" s="73"/>
      <c r="E6" s="73"/>
      <c r="F6" s="5"/>
    </row>
    <row r="7" spans="2:10" x14ac:dyDescent="0.25">
      <c r="B7" s="9" t="s">
        <v>3</v>
      </c>
      <c r="C7" s="9"/>
      <c r="D7" s="73"/>
      <c r="E7" s="73"/>
      <c r="F7" s="5" t="s">
        <v>403</v>
      </c>
    </row>
    <row r="8" spans="2:10" x14ac:dyDescent="0.25">
      <c r="B8" s="9" t="s">
        <v>4</v>
      </c>
      <c r="C8" s="9"/>
      <c r="D8" s="73"/>
      <c r="E8" s="73"/>
      <c r="F8" s="5" t="s">
        <v>143</v>
      </c>
    </row>
    <row r="9" spans="2:10" x14ac:dyDescent="0.25">
      <c r="B9" s="9" t="s">
        <v>6</v>
      </c>
      <c r="C9" s="458"/>
      <c r="D9" s="459"/>
      <c r="E9" s="73"/>
      <c r="F9" s="5">
        <v>295</v>
      </c>
    </row>
    <row r="10" spans="2:10" ht="15.75" x14ac:dyDescent="0.25">
      <c r="B10" s="9" t="s">
        <v>7</v>
      </c>
      <c r="C10" s="9"/>
      <c r="D10" s="73"/>
      <c r="E10" s="73"/>
      <c r="F10" s="460" t="s">
        <v>248</v>
      </c>
    </row>
    <row r="11" spans="2:10" x14ac:dyDescent="0.25">
      <c r="B11" s="9" t="s">
        <v>9</v>
      </c>
      <c r="C11" s="9"/>
      <c r="D11" s="73"/>
      <c r="E11" s="73"/>
      <c r="F11" s="5">
        <v>295</v>
      </c>
    </row>
    <row r="12" spans="2:10" x14ac:dyDescent="0.25">
      <c r="B12" s="9" t="s">
        <v>10</v>
      </c>
      <c r="C12" s="458"/>
      <c r="D12" s="459"/>
      <c r="E12" s="459"/>
      <c r="F12" s="5" t="s">
        <v>11</v>
      </c>
    </row>
    <row r="13" spans="2:10" ht="15.75" thickBot="1" x14ac:dyDescent="0.3"/>
    <row r="14" spans="2:10" ht="77.25" customHeight="1" thickBot="1" x14ac:dyDescent="0.3">
      <c r="B14" s="1808" t="s">
        <v>285</v>
      </c>
      <c r="C14" s="1809"/>
      <c r="D14" s="1809"/>
      <c r="E14" s="1809"/>
      <c r="F14" s="1809"/>
      <c r="G14" s="1809"/>
      <c r="H14" s="1809"/>
      <c r="I14" s="1809"/>
      <c r="J14" s="1810"/>
    </row>
    <row r="15" spans="2:10" ht="15.75" x14ac:dyDescent="0.25">
      <c r="B15" s="464"/>
      <c r="C15" s="464"/>
      <c r="D15" s="464"/>
      <c r="E15" s="464"/>
      <c r="F15" s="464"/>
      <c r="G15" s="464"/>
      <c r="H15" s="464"/>
      <c r="I15" s="464"/>
      <c r="J15" s="464"/>
    </row>
    <row r="16" spans="2:10" ht="16.5" thickBot="1" x14ac:dyDescent="0.3">
      <c r="B16" s="464"/>
      <c r="C16" s="464"/>
      <c r="D16" s="464"/>
      <c r="E16" s="464"/>
      <c r="F16" s="464"/>
      <c r="G16" s="464"/>
      <c r="H16" s="464"/>
      <c r="I16" s="464"/>
      <c r="J16" s="464"/>
    </row>
    <row r="17" spans="2:10" ht="24.75" thickBot="1" x14ac:dyDescent="0.3">
      <c r="B17" s="1266" t="s">
        <v>249</v>
      </c>
      <c r="C17" s="1221" t="s">
        <v>250</v>
      </c>
      <c r="D17" s="1221" t="s">
        <v>252</v>
      </c>
      <c r="E17" s="1221" t="s">
        <v>250</v>
      </c>
      <c r="F17" s="1267" t="s">
        <v>249</v>
      </c>
      <c r="G17" s="464"/>
      <c r="H17" s="464"/>
      <c r="I17" s="464"/>
      <c r="J17" s="464"/>
    </row>
    <row r="18" spans="2:10" ht="15.75" x14ac:dyDescent="0.25">
      <c r="B18" s="487">
        <v>0.51041666666666663</v>
      </c>
      <c r="C18" s="487">
        <v>0.51388888888888895</v>
      </c>
      <c r="D18" s="487">
        <v>0.54861111111111105</v>
      </c>
      <c r="E18" s="487">
        <v>0.56180555555555556</v>
      </c>
      <c r="F18" s="487">
        <v>0.58680555555555558</v>
      </c>
      <c r="G18" s="464"/>
      <c r="H18" s="464"/>
      <c r="I18" s="464"/>
      <c r="J18" s="464"/>
    </row>
    <row r="20" spans="2:10" x14ac:dyDescent="0.25">
      <c r="B20" s="21" t="s">
        <v>31</v>
      </c>
      <c r="C20" s="21"/>
      <c r="D20" s="22"/>
      <c r="E20" s="22"/>
      <c r="F20" s="24">
        <v>1</v>
      </c>
      <c r="G20" s="22"/>
    </row>
    <row r="21" spans="2:10" x14ac:dyDescent="0.25">
      <c r="B21" s="21" t="s">
        <v>32</v>
      </c>
      <c r="C21" s="21"/>
      <c r="D21" s="22"/>
      <c r="E21" s="22"/>
      <c r="F21" s="24">
        <v>0</v>
      </c>
      <c r="G21" s="22"/>
    </row>
    <row r="22" spans="2:10" x14ac:dyDescent="0.25">
      <c r="B22" s="21" t="s">
        <v>33</v>
      </c>
      <c r="C22" s="21"/>
      <c r="D22" s="22"/>
      <c r="E22" s="22"/>
      <c r="F22" s="24">
        <v>1</v>
      </c>
      <c r="G22" s="22"/>
    </row>
    <row r="23" spans="2:10" x14ac:dyDescent="0.25">
      <c r="B23" s="21" t="s">
        <v>34</v>
      </c>
      <c r="C23" s="21"/>
      <c r="D23" s="22"/>
      <c r="E23" s="22"/>
      <c r="F23" s="25">
        <v>61</v>
      </c>
      <c r="G23" s="22" t="s">
        <v>35</v>
      </c>
    </row>
    <row r="24" spans="2:10" x14ac:dyDescent="0.25">
      <c r="B24" s="26" t="s">
        <v>36</v>
      </c>
      <c r="C24" s="26"/>
      <c r="D24" s="27"/>
      <c r="E24" s="7"/>
      <c r="F24" s="25">
        <v>0</v>
      </c>
      <c r="G24" s="22" t="s">
        <v>35</v>
      </c>
    </row>
  </sheetData>
  <mergeCells count="1">
    <mergeCell ref="B14:J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102</vt:i4>
      </vt:variant>
      <vt:variant>
        <vt:lpstr>Rangos con nombre</vt:lpstr>
      </vt:variant>
      <vt:variant>
        <vt:i4>39</vt:i4>
      </vt:variant>
    </vt:vector>
  </HeadingPairs>
  <TitlesOfParts>
    <vt:vector size="141" baseType="lpstr">
      <vt:lpstr>200 habil </vt:lpstr>
      <vt:lpstr>200 sabado</vt:lpstr>
      <vt:lpstr>200 domingo</vt:lpstr>
      <vt:lpstr>201 habil </vt:lpstr>
      <vt:lpstr>201 sabado</vt:lpstr>
      <vt:lpstr>201 domingo</vt:lpstr>
      <vt:lpstr>202 habil </vt:lpstr>
      <vt:lpstr>202 sabado</vt:lpstr>
      <vt:lpstr>202 domingo </vt:lpstr>
      <vt:lpstr>203 habil </vt:lpstr>
      <vt:lpstr>203 sabado</vt:lpstr>
      <vt:lpstr>203 domingo</vt:lpstr>
      <vt:lpstr>204 habil </vt:lpstr>
      <vt:lpstr>204 sabado</vt:lpstr>
      <vt:lpstr>204 domingo</vt:lpstr>
      <vt:lpstr>205 habil</vt:lpstr>
      <vt:lpstr>205 sabado</vt:lpstr>
      <vt:lpstr>205 domingo</vt:lpstr>
      <vt:lpstr>206 habil </vt:lpstr>
      <vt:lpstr>206 sabado</vt:lpstr>
      <vt:lpstr>207 habil</vt:lpstr>
      <vt:lpstr>207 sabado</vt:lpstr>
      <vt:lpstr>207 domingo</vt:lpstr>
      <vt:lpstr>208 habil UNC</vt:lpstr>
      <vt:lpstr>208 sabado UNC</vt:lpstr>
      <vt:lpstr>221 habil </vt:lpstr>
      <vt:lpstr>221 sabado</vt:lpstr>
      <vt:lpstr>221 domingo</vt:lpstr>
      <vt:lpstr>230 habil</vt:lpstr>
      <vt:lpstr>230 sabado</vt:lpstr>
      <vt:lpstr>230 domingo</vt:lpstr>
      <vt:lpstr>232 habil</vt:lpstr>
      <vt:lpstr>232 sabado</vt:lpstr>
      <vt:lpstr>232 domingo</vt:lpstr>
      <vt:lpstr>233 habil</vt:lpstr>
      <vt:lpstr>233 sabado</vt:lpstr>
      <vt:lpstr>233 domingo</vt:lpstr>
      <vt:lpstr>234 habil</vt:lpstr>
      <vt:lpstr>234 sabado</vt:lpstr>
      <vt:lpstr>234 domingo</vt:lpstr>
      <vt:lpstr>235 habil</vt:lpstr>
      <vt:lpstr>235 sabado</vt:lpstr>
      <vt:lpstr>235 domingo</vt:lpstr>
      <vt:lpstr>236 habil</vt:lpstr>
      <vt:lpstr>236 sabado</vt:lpstr>
      <vt:lpstr>240 habil</vt:lpstr>
      <vt:lpstr>240 sabado</vt:lpstr>
      <vt:lpstr>240 domingo</vt:lpstr>
      <vt:lpstr>241 habil</vt:lpstr>
      <vt:lpstr>241 sabado</vt:lpstr>
      <vt:lpstr>241 domingo</vt:lpstr>
      <vt:lpstr>242 habil</vt:lpstr>
      <vt:lpstr>242 sabado</vt:lpstr>
      <vt:lpstr>242 domingo</vt:lpstr>
      <vt:lpstr>250 habil</vt:lpstr>
      <vt:lpstr>250 sabado</vt:lpstr>
      <vt:lpstr>250 domingo</vt:lpstr>
      <vt:lpstr>251 habil</vt:lpstr>
      <vt:lpstr>251 sabado</vt:lpstr>
      <vt:lpstr>251 domingo</vt:lpstr>
      <vt:lpstr>252 habil</vt:lpstr>
      <vt:lpstr>252 sabado</vt:lpstr>
      <vt:lpstr>252  domingo</vt:lpstr>
      <vt:lpstr>260 habil</vt:lpstr>
      <vt:lpstr>260 sabado</vt:lpstr>
      <vt:lpstr>260 domingo</vt:lpstr>
      <vt:lpstr>261 habil</vt:lpstr>
      <vt:lpstr>261 sabado</vt:lpstr>
      <vt:lpstr>261 domingo</vt:lpstr>
      <vt:lpstr>270 habil</vt:lpstr>
      <vt:lpstr>270 sabado</vt:lpstr>
      <vt:lpstr>270 domingo</vt:lpstr>
      <vt:lpstr>271 habil</vt:lpstr>
      <vt:lpstr>271 sabado</vt:lpstr>
      <vt:lpstr>271 domingo</vt:lpstr>
      <vt:lpstr>esc 272</vt:lpstr>
      <vt:lpstr>esc 273</vt:lpstr>
      <vt:lpstr>esc 274</vt:lpstr>
      <vt:lpstr>esc 275</vt:lpstr>
      <vt:lpstr>esc 276</vt:lpstr>
      <vt:lpstr>esc 277</vt:lpstr>
      <vt:lpstr>esc 278</vt:lpstr>
      <vt:lpstr>esc 279</vt:lpstr>
      <vt:lpstr>esc 280</vt:lpstr>
      <vt:lpstr>esc 281</vt:lpstr>
      <vt:lpstr>esc 282</vt:lpstr>
      <vt:lpstr>esc 283</vt:lpstr>
      <vt:lpstr>esc 284</vt:lpstr>
      <vt:lpstr>esc 285</vt:lpstr>
      <vt:lpstr>esc 286</vt:lpstr>
      <vt:lpstr>esc 287</vt:lpstr>
      <vt:lpstr>esc 288</vt:lpstr>
      <vt:lpstr>esc 289</vt:lpstr>
      <vt:lpstr>esc 290</vt:lpstr>
      <vt:lpstr>esc 291.</vt:lpstr>
      <vt:lpstr>esc 292</vt:lpstr>
      <vt:lpstr>esc 293</vt:lpstr>
      <vt:lpstr>esc 294</vt:lpstr>
      <vt:lpstr>esc 295</vt:lpstr>
      <vt:lpstr>esc 296 - </vt:lpstr>
      <vt:lpstr>esc 297</vt:lpstr>
      <vt:lpstr>esc 298</vt:lpstr>
      <vt:lpstr>'200 habil '!Área_de_impresión</vt:lpstr>
      <vt:lpstr>'202 domingo '!Área_de_impresión</vt:lpstr>
      <vt:lpstr>'202 habil '!Área_de_impresión</vt:lpstr>
      <vt:lpstr>'202 sabado'!Área_de_impresión</vt:lpstr>
      <vt:lpstr>'203 habil '!Área_de_impresión</vt:lpstr>
      <vt:lpstr>'204 sabado'!Área_de_impresión</vt:lpstr>
      <vt:lpstr>'206 habil '!Área_de_impresión</vt:lpstr>
      <vt:lpstr>'221 domingo'!Área_de_impresión</vt:lpstr>
      <vt:lpstr>'221 sabado'!Área_de_impresión</vt:lpstr>
      <vt:lpstr>'230 domingo'!Área_de_impresión</vt:lpstr>
      <vt:lpstr>'230 sabado'!Área_de_impresión</vt:lpstr>
      <vt:lpstr>'232 domingo'!Área_de_impresión</vt:lpstr>
      <vt:lpstr>'233 habil'!Área_de_impresión</vt:lpstr>
      <vt:lpstr>'234 sabado'!Área_de_impresión</vt:lpstr>
      <vt:lpstr>'236 habil'!Área_de_impresión</vt:lpstr>
      <vt:lpstr>'252 habil'!Área_de_impresión</vt:lpstr>
      <vt:lpstr>'esc 276'!Área_de_impresión</vt:lpstr>
      <vt:lpstr>'esc 277'!Área_de_impresión</vt:lpstr>
      <vt:lpstr>'esc 278'!Área_de_impresión</vt:lpstr>
      <vt:lpstr>'esc 279'!Área_de_impresión</vt:lpstr>
      <vt:lpstr>'esc 280'!Área_de_impresión</vt:lpstr>
      <vt:lpstr>'esc 281'!Área_de_impresión</vt:lpstr>
      <vt:lpstr>'esc 282'!Área_de_impresión</vt:lpstr>
      <vt:lpstr>'esc 283'!Área_de_impresión</vt:lpstr>
      <vt:lpstr>'esc 284'!Área_de_impresión</vt:lpstr>
      <vt:lpstr>'esc 285'!Área_de_impresión</vt:lpstr>
      <vt:lpstr>'esc 286'!Área_de_impresión</vt:lpstr>
      <vt:lpstr>'esc 287'!Área_de_impresión</vt:lpstr>
      <vt:lpstr>'esc 288'!Área_de_impresión</vt:lpstr>
      <vt:lpstr>'esc 289'!Área_de_impresión</vt:lpstr>
      <vt:lpstr>'esc 290'!Área_de_impresión</vt:lpstr>
      <vt:lpstr>'esc 291.'!Área_de_impresión</vt:lpstr>
      <vt:lpstr>'esc 292'!Área_de_impresión</vt:lpstr>
      <vt:lpstr>'esc 293'!Área_de_impresión</vt:lpstr>
      <vt:lpstr>'esc 294'!Área_de_impresión</vt:lpstr>
      <vt:lpstr>'esc 295'!Área_de_impresión</vt:lpstr>
      <vt:lpstr>'esc 296 - '!Área_de_impresión</vt:lpstr>
      <vt:lpstr>'esc 297'!Área_de_impresión</vt:lpstr>
      <vt:lpstr>'esc 298'!Área_de_impresión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Carra</dc:creator>
  <cp:lastModifiedBy>Alexis Gabriel Villanueva</cp:lastModifiedBy>
  <cp:lastPrinted>2022-01-25T14:11:48Z</cp:lastPrinted>
  <dcterms:created xsi:type="dcterms:W3CDTF">2019-05-24T13:47:46Z</dcterms:created>
  <dcterms:modified xsi:type="dcterms:W3CDTF">2023-06-13T11:35:25Z</dcterms:modified>
</cp:coreProperties>
</file>