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02-2023\"/>
    </mc:Choice>
  </mc:AlternateContent>
  <xr:revisionPtr revIDLastSave="0" documentId="8_{A3A35CFC-6BD5-47FC-8EF7-41EDE5A32F36}" xr6:coauthVersionLast="47" xr6:coauthVersionMax="47" xr10:uidLastSave="{00000000-0000-0000-0000-000000000000}"/>
  <bookViews>
    <workbookView xWindow="-120" yWindow="-120" windowWidth="24240" windowHeight="13140" xr2:uid="{0E7E653D-8D42-4CA8-BF7E-DF74D22F2F1D}"/>
  </bookViews>
  <sheets>
    <sheet name="MENSUAL TRIBUNAL " sheetId="1" r:id="rId1"/>
  </sheets>
  <definedNames>
    <definedName name="_xlnm.Print_Area" localSheetId="0">'MENSUAL TRIBUNAL '!$A$1:$G$76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67" i="1"/>
  <c r="E66" i="1"/>
  <c r="G65" i="1"/>
  <c r="F65" i="1"/>
  <c r="E65" i="1"/>
  <c r="D65" i="1"/>
  <c r="C65" i="1"/>
  <c r="B65" i="1"/>
  <c r="B68" i="1" s="1"/>
  <c r="F64" i="1"/>
  <c r="E64" i="1"/>
  <c r="D63" i="1"/>
  <c r="C63" i="1"/>
  <c r="C60" i="1" s="1"/>
  <c r="B63" i="1"/>
  <c r="E63" i="1" s="1"/>
  <c r="E62" i="1"/>
  <c r="F61" i="1"/>
  <c r="F60" i="1" s="1"/>
  <c r="E61" i="1"/>
  <c r="D61" i="1"/>
  <c r="D60" i="1" s="1"/>
  <c r="C61" i="1"/>
  <c r="B61" i="1"/>
  <c r="G60" i="1"/>
  <c r="B60" i="1"/>
  <c r="E59" i="1"/>
  <c r="E58" i="1"/>
  <c r="E57" i="1"/>
  <c r="E56" i="1"/>
  <c r="E55" i="1"/>
  <c r="E54" i="1"/>
  <c r="E53" i="1"/>
  <c r="F52" i="1"/>
  <c r="C52" i="1"/>
  <c r="B52" i="1"/>
  <c r="B51" i="1" s="1"/>
  <c r="B9" i="1" s="1"/>
  <c r="G51" i="1"/>
  <c r="G9" i="1" s="1"/>
  <c r="F51" i="1"/>
  <c r="D51" i="1"/>
  <c r="C51" i="1"/>
  <c r="C9" i="1" s="1"/>
  <c r="C68" i="1" s="1"/>
  <c r="G47" i="1"/>
  <c r="G32" i="1" s="1"/>
  <c r="F32" i="1"/>
  <c r="E32" i="1"/>
  <c r="D32" i="1"/>
  <c r="C32" i="1"/>
  <c r="B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 s="1"/>
  <c r="E10" i="1" s="1"/>
  <c r="F11" i="1"/>
  <c r="F10" i="1" s="1"/>
  <c r="F9" i="1" s="1"/>
  <c r="D11" i="1"/>
  <c r="B11" i="1"/>
  <c r="D10" i="1"/>
  <c r="D9" i="1" s="1"/>
  <c r="D68" i="1" l="1"/>
  <c r="E60" i="1"/>
  <c r="G68" i="1"/>
  <c r="F68" i="1"/>
  <c r="F72" i="1"/>
  <c r="E52" i="1"/>
  <c r="E51" i="1" s="1"/>
  <c r="E9" i="1" s="1"/>
  <c r="E68" i="1" s="1"/>
</calcChain>
</file>

<file path=xl/sharedStrings.xml><?xml version="1.0" encoding="utf-8"?>
<sst xmlns="http://schemas.openxmlformats.org/spreadsheetml/2006/main" count="73" uniqueCount="71">
  <si>
    <t xml:space="preserve">FEBRERO </t>
  </si>
  <si>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</si>
  <si>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</si>
  <si>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</si>
  <si>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</si>
  <si>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</si>
  <si>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</si>
  <si>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</si>
  <si>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</si>
  <si>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</si>
  <si>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</si>
  <si>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</si>
  <si>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</si>
  <si>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DCHOS POR SERVICIOS A LA PROPIEDAD RAÍZ            </t>
  </si>
  <si>
    <t xml:space="preserve"> ECOTASA                                            </t>
  </si>
  <si>
    <t xml:space="preserve">CANASTOS PARA RESIDUOS                             </t>
  </si>
  <si>
    <t xml:space="preserve">SPAC COLOCACION (EJERCICIO CORRIENTE)              </t>
  </si>
  <si>
    <t xml:space="preserve">SPAC MANTENIMIENTO-REPARACION-ACTUALIZAC           </t>
  </si>
  <si>
    <t xml:space="preserve">DERECHOS DE INSPECCIÓN COMERCIO IND Y SE           </t>
  </si>
  <si>
    <t xml:space="preserve">DERECHOS DE RECOLECCIÓN ESPECIAL (E.CTE.           </t>
  </si>
  <si>
    <t xml:space="preserve">DERECHOS DE RECOLECCIÓN ESPECIAL (E. ANT           </t>
  </si>
  <si>
    <t xml:space="preserve"> DERECHOS DE CEMENTERIO                             </t>
  </si>
  <si>
    <t xml:space="preserve">DERECHOS DE ACTUACIÓN ADMINISTRATIVA               </t>
  </si>
  <si>
    <t xml:space="preserve">DERECHOS DE EDIFICACIÓN                            </t>
  </si>
  <si>
    <t xml:space="preserve">DERECHOS DE PUBLICIDAD Y PROPAGANDA                </t>
  </si>
  <si>
    <t xml:space="preserve">UNIDAD DE CALIDAD AMBIENTAL                        </t>
  </si>
  <si>
    <t xml:space="preserve">COMISION ADMINISTRATIVA                            </t>
  </si>
  <si>
    <t xml:space="preserve"> LICENCIA DE CONDUCIR NACIONAL PARTICULAR           </t>
  </si>
  <si>
    <t xml:space="preserve"> LICENCIA DE CONDUCIR NACIONAL PROFESIONA           </t>
  </si>
  <si>
    <t xml:space="preserve"> RECUPERO SALUD EJERCICIO CORRIENTE                 </t>
  </si>
  <si>
    <t xml:space="preserve">RECUPERO SALUD EJERCICIO NO CORRIENTE.             </t>
  </si>
  <si>
    <t xml:space="preserve">OTROS INGRESOS DE ORIGEN MUNICIPAL                                                                                      
</t>
  </si>
  <si>
    <t xml:space="preserve">MULTAS GENERALES (E. CTE.)                         </t>
  </si>
  <si>
    <t xml:space="preserve">MULTAS GENERALES (E. ANTERIORES)                   </t>
  </si>
  <si>
    <t xml:space="preserve">INTERESES Y RECARGOS (EJERCICIO CORRIENT           </t>
  </si>
  <si>
    <t xml:space="preserve"> INTERESES Y RECARGOS (EJERCICIOS VENCIDO           </t>
  </si>
  <si>
    <t xml:space="preserve"> PRODUCIDO DE ACTIVIDADES CULTURALES                </t>
  </si>
  <si>
    <t xml:space="preserve"> CONTROL DE ANIMALES                                </t>
  </si>
  <si>
    <t xml:space="preserve">SERVICIOS ESPECIALES VARIOS                        </t>
  </si>
  <si>
    <t xml:space="preserve">MULTAS POR ACCIDENTES VIALES                       </t>
  </si>
  <si>
    <t xml:space="preserve">MULTAS POR INFRACCIONES DE TRÁNSITO                </t>
  </si>
  <si>
    <t xml:space="preserve">COMISIÓN ADMINISTRATIVA POR INFRACCIÓN D           </t>
  </si>
  <si>
    <t xml:space="preserve">PRODUCIDO DE ESTACIONAMIENTO MEDIDO                </t>
  </si>
  <si>
    <t xml:space="preserve">MULTAS POR ESTACIONAMIENTO MEDIDO                  </t>
  </si>
  <si>
    <t xml:space="preserve">CAP - CARGO ALUMBRADO PÚBLICO                      </t>
  </si>
  <si>
    <t xml:space="preserve">RENTAS FINANCIERAS                                 </t>
  </si>
  <si>
    <t xml:space="preserve">GASTOS RECUPERADOS                                 </t>
  </si>
  <si>
    <t xml:space="preserve">RECUPERO SINIESTRO  </t>
  </si>
  <si>
    <t xml:space="preserve">RECUPERO POR JUICIOS                </t>
  </si>
  <si>
    <t xml:space="preserve">REC. URBANO - ZUÑIGA PABLO DAVID - PROG.     </t>
  </si>
  <si>
    <t>·DE ORIGEN PROVINCIAL</t>
  </si>
  <si>
    <t>REGIMEN DE COPARTICIPACION PROVINCIAL</t>
  </si>
  <si>
    <t xml:space="preserve"> IMPUESTO SOBRE INGRESOS BRUTOS                     </t>
  </si>
  <si>
    <t xml:space="preserve"> IMPUESTO INMOBILIARIO                              </t>
  </si>
  <si>
    <t xml:space="preserve">  IMPUESTO A LOS AUTOMOTORES                         </t>
  </si>
  <si>
    <t xml:space="preserve">  IMPUESTO A LOS SELLOS                              </t>
  </si>
  <si>
    <t xml:space="preserve"> FINANCIAMIENTO EDUCATIVO                           </t>
  </si>
  <si>
    <t xml:space="preserve"> FONDO DE PROMOCIÓN TURÍSTICA                       </t>
  </si>
  <si>
    <t xml:space="preserve"> CANON EXTRAORDINARIO PRODUCCIÓN HIDROCAR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</si>
  <si>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</si>
  <si>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</si>
  <si>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          DISTRIBUCIÓN SECUNDARIA                               </t>
  </si>
  <si>
    <t xml:space="preserve">OTROS INGRESOS DE JURISDICCIÓN NACIONAL                                                                                 </t>
  </si>
  <si>
    <t xml:space="preserve">                    M. SALUD NACIÓN PLAN SUMAR                     </t>
  </si>
  <si>
    <t xml:space="preserve">RECURSOS DE CAPITAL                                                                                                     </t>
  </si>
  <si>
    <t>·REEMBOLSO DE OBRAS PUBLICAS</t>
  </si>
  <si>
    <t xml:space="preserve">TRANSF. DE FONDOS PARA INVERSIÓN PÚBLICA         </t>
  </si>
  <si>
    <t>TOTAL DE RECURSOS</t>
  </si>
  <si>
    <t>FINANCIAMIENTO</t>
  </si>
  <si>
    <t>REMANENTES DE EJERCICIOS ANTERIORES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</si>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</sst>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3" fontId="1" fillId="0" borderId="0" xfId="0" applyNumberFormat="1" applyFont="1"/>
    <xf numFmtId="0" fontId="1" fillId="0" borderId="0" xfId="0" applyFont="1" applyAlignment="1">
      <alignment horizontal="right"/>
    </xf>
    <xf numFmtId="1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4" fontId="1" fillId="2" borderId="1" xfId="0" applyNumberFormat="1" applyFont="1" applyFill="1" applyBorder="1"/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/>
    <xf numFmtId="0" fontId="5" fillId="0" borderId="1" xfId="0" applyFont="1" applyBorder="1" applyAlignment="1">
      <alignment vertical="center"/>
    </xf>
    <xf numFmtId="4" fontId="6" fillId="0" borderId="1" xfId="0" applyNumberFormat="1" applyFont="1" applyBorder="1"/>
    <xf numFmtId="0" fontId="8" fillId="0" borderId="1" xfId="1" applyFont="1" applyBorder="1"/>
    <xf numFmtId="4" fontId="0" fillId="0" borderId="1" xfId="0" applyNumberFormat="1" applyBorder="1"/>
    <xf numFmtId="0" fontId="7" fillId="0" borderId="0" xfId="1"/>
    <xf numFmtId="0" fontId="9" fillId="0" borderId="0" xfId="1" applyFont="1"/>
    <xf numFmtId="0" fontId="8" fillId="0" borderId="1" xfId="1" applyFont="1" applyBorder="1" applyAlignment="1">
      <alignment wrapText="1"/>
    </xf>
    <xf numFmtId="4" fontId="10" fillId="0" borderId="0" xfId="0" applyNumberFormat="1" applyFont="1" applyAlignment="1">
      <alignment vertical="center"/>
    </xf>
    <xf numFmtId="4" fontId="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vertical="center"/>
    </xf>
    <xf numFmtId="4" fontId="11" fillId="0" borderId="1" xfId="0" applyNumberFormat="1" applyFont="1" applyBorder="1"/>
    <xf numFmtId="0" fontId="0" fillId="2" borderId="0" xfId="0" applyFill="1"/>
    <xf numFmtId="0" fontId="2" fillId="0" borderId="0" xfId="0" applyFont="1" applyAlignment="1">
      <alignment vertical="center"/>
    </xf>
    <xf numFmtId="4" fontId="1" fillId="2" borderId="2" xfId="0" applyNumberFormat="1" applyFont="1" applyFill="1" applyBorder="1"/>
    <xf numFmtId="0" fontId="10" fillId="0" borderId="3" xfId="0" applyFont="1" applyBorder="1" applyAlignment="1">
      <alignment vertical="center"/>
    </xf>
    <xf numFmtId="4" fontId="0" fillId="0" borderId="3" xfId="0" applyNumberFormat="1" applyBorder="1"/>
    <xf numFmtId="0" fontId="2" fillId="2" borderId="4" xfId="0" applyFont="1" applyFill="1" applyBorder="1" applyAlignment="1">
      <alignment vertical="center"/>
    </xf>
    <xf numFmtId="4" fontId="0" fillId="2" borderId="5" xfId="0" applyNumberFormat="1" applyFill="1" applyBorder="1"/>
    <xf numFmtId="4" fontId="0" fillId="2" borderId="6" xfId="0" applyNumberFormat="1" applyFill="1" applyBorder="1"/>
    <xf numFmtId="4" fontId="1" fillId="2" borderId="5" xfId="0" applyNumberFormat="1" applyFont="1" applyFill="1" applyBorder="1"/>
    <xf numFmtId="4" fontId="0" fillId="2" borderId="7" xfId="0" applyNumberFormat="1" applyFill="1" applyBorder="1"/>
    <xf numFmtId="0" fontId="2" fillId="0" borderId="0" xfId="0" applyFont="1" applyFill="1" applyBorder="1" applyAlignment="1">
      <alignment vertical="center"/>
    </xf>
    <xf numFmtId="4" fontId="1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vertical="center"/>
    </xf>
    <xf numFmtId="4" fontId="12" fillId="0" borderId="0" xfId="0" applyNumberFormat="1" applyFont="1" applyFill="1" applyBorder="1"/>
    <xf numFmtId="4" fontId="1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" fontId="0" fillId="0" borderId="0" xfId="0" applyNumberForma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1" applyFill="1" applyBorder="1"/>
  </cellXfs>
  <cellStyles count="2">
    <cellStyle name="Normal" xfId="0" builtinId="0"/>
    <cellStyle name="Normal 2" xfId="1" xr:uid="{0693C31A-C78C-43EB-B7D4-EEDEA38F93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22C7840-704F-4584-9C45-1511BBD93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E14D-50BB-49BF-AED1-AAB6F0D063A3}">
  <sheetPr>
    <pageSetUpPr fitToPage="1"/>
  </sheetPr>
  <dimension ref="A1:CN88"/>
  <sheetViews>
    <sheetView tabSelected="1" topLeftCell="A58" zoomScaleNormal="100" workbookViewId="0">
      <selection activeCell="H29" sqref="H29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27" x14ac:dyDescent="0.25">
      <c r="F1" s="1"/>
    </row>
    <row r="2" spans="1:27" x14ac:dyDescent="0.25">
      <c r="F2" s="2" t="s">
        <v>0</v>
      </c>
      <c r="G2" s="3">
        <v>2023</v>
      </c>
      <c r="H2" s="4"/>
    </row>
    <row r="3" spans="1:27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27" x14ac:dyDescent="0.25">
      <c r="A4" s="5" t="s">
        <v>1</v>
      </c>
      <c r="B4" s="5"/>
      <c r="C4" s="5"/>
      <c r="D4" s="5"/>
      <c r="E4" s="5"/>
      <c r="F4" s="5"/>
      <c r="G4" s="5"/>
      <c r="H4" s="6"/>
    </row>
    <row r="5" spans="1:27" x14ac:dyDescent="0.25">
      <c r="A5" s="4"/>
      <c r="C5" s="7"/>
      <c r="D5" s="7"/>
      <c r="E5" s="7"/>
      <c r="F5" s="8"/>
    </row>
    <row r="6" spans="1:27" ht="54" customHeight="1" x14ac:dyDescent="0.25">
      <c r="A6" s="9" t="s">
        <v>2</v>
      </c>
      <c r="B6" s="9" t="s">
        <v>3</v>
      </c>
      <c r="C6" s="9" t="s">
        <v>4</v>
      </c>
      <c r="D6" s="9"/>
      <c r="E6" s="9" t="s">
        <v>5</v>
      </c>
      <c r="F6" s="10" t="s">
        <v>6</v>
      </c>
      <c r="G6" s="9" t="s">
        <v>7</v>
      </c>
      <c r="H6" s="11"/>
      <c r="I6" s="1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3.75" customHeight="1" x14ac:dyDescent="0.25">
      <c r="A7" s="9"/>
      <c r="B7" s="9"/>
      <c r="C7" s="9"/>
      <c r="D7" s="9"/>
      <c r="E7" s="9"/>
      <c r="F7" s="10"/>
      <c r="G7" s="9"/>
      <c r="H7" s="11"/>
      <c r="I7" s="12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21" customHeight="1" x14ac:dyDescent="0.25">
      <c r="A8" s="9"/>
      <c r="B8" s="9"/>
      <c r="C8" s="13" t="s">
        <v>8</v>
      </c>
      <c r="D8" s="13" t="s">
        <v>9</v>
      </c>
      <c r="E8" s="9"/>
      <c r="F8" s="10"/>
      <c r="G8" s="9"/>
      <c r="H8" s="1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5" customHeight="1" x14ac:dyDescent="0.25">
      <c r="A9" s="14" t="s">
        <v>10</v>
      </c>
      <c r="B9" s="15">
        <f t="shared" ref="B9:G9" si="0">+B10+B51+B60</f>
        <v>0</v>
      </c>
      <c r="C9" s="15">
        <f t="shared" si="0"/>
        <v>0</v>
      </c>
      <c r="D9" s="15">
        <f t="shared" si="0"/>
        <v>0</v>
      </c>
      <c r="E9" s="15">
        <f t="shared" si="0"/>
        <v>0</v>
      </c>
      <c r="F9" s="15">
        <f t="shared" si="0"/>
        <v>1336738247.6000001</v>
      </c>
      <c r="G9" s="15">
        <f t="shared" si="0"/>
        <v>0</v>
      </c>
      <c r="H9" s="8"/>
      <c r="J9" s="40"/>
      <c r="K9" s="50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x14ac:dyDescent="0.25">
      <c r="A10" s="16" t="s">
        <v>11</v>
      </c>
      <c r="B10" s="17">
        <v>0</v>
      </c>
      <c r="C10" s="17">
        <v>0</v>
      </c>
      <c r="D10" s="17">
        <f>+D11+D32</f>
        <v>0</v>
      </c>
      <c r="E10" s="17">
        <f>+E11+E32</f>
        <v>0</v>
      </c>
      <c r="F10" s="17">
        <f>+F11+F32</f>
        <v>572629822.29000008</v>
      </c>
      <c r="G10" s="17">
        <v>0</v>
      </c>
      <c r="H10" s="8"/>
      <c r="I10" s="7"/>
      <c r="J10" s="40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x14ac:dyDescent="0.25">
      <c r="A11" s="18" t="s">
        <v>12</v>
      </c>
      <c r="B11" s="19">
        <f>SUM(B12:B31)</f>
        <v>0</v>
      </c>
      <c r="C11" s="19">
        <v>0</v>
      </c>
      <c r="D11" s="19">
        <f>SUM(D12:D31)</f>
        <v>0</v>
      </c>
      <c r="E11" s="19">
        <f>SUM(E12:E31)</f>
        <v>0</v>
      </c>
      <c r="F11" s="19">
        <f>SUM(F12:F31)</f>
        <v>268113688.25000003</v>
      </c>
      <c r="G11" s="19">
        <v>0</v>
      </c>
      <c r="H11" s="7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x14ac:dyDescent="0.25">
      <c r="A12" s="20" t="s">
        <v>13</v>
      </c>
      <c r="B12" s="21">
        <v>0</v>
      </c>
      <c r="C12" s="21">
        <v>0</v>
      </c>
      <c r="D12" s="21">
        <v>0</v>
      </c>
      <c r="E12" s="21">
        <f>+B12+C12+D12</f>
        <v>0</v>
      </c>
      <c r="F12" s="21">
        <v>127846740.69000006</v>
      </c>
      <c r="G12" s="21">
        <v>0</v>
      </c>
      <c r="H12" s="22"/>
      <c r="I12" s="22"/>
      <c r="J12" s="5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x14ac:dyDescent="0.25">
      <c r="A13" s="20" t="s">
        <v>13</v>
      </c>
      <c r="B13" s="21">
        <v>0</v>
      </c>
      <c r="C13" s="21">
        <v>0</v>
      </c>
      <c r="D13" s="21">
        <v>0</v>
      </c>
      <c r="E13" s="21">
        <f t="shared" ref="E13:E31" si="1">+B13+C13+D13</f>
        <v>0</v>
      </c>
      <c r="F13" s="21">
        <v>14931655.069999997</v>
      </c>
      <c r="G13" s="21">
        <v>0</v>
      </c>
      <c r="H13" s="7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x14ac:dyDescent="0.25">
      <c r="A14" s="20" t="s">
        <v>14</v>
      </c>
      <c r="B14" s="21">
        <v>0</v>
      </c>
      <c r="C14" s="21">
        <v>0</v>
      </c>
      <c r="D14" s="21">
        <v>0</v>
      </c>
      <c r="E14" s="21">
        <f t="shared" si="1"/>
        <v>0</v>
      </c>
      <c r="F14" s="21">
        <v>20170981.649999995</v>
      </c>
      <c r="G14" s="21">
        <v>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x14ac:dyDescent="0.25">
      <c r="A15" s="20" t="s">
        <v>15</v>
      </c>
      <c r="B15" s="21">
        <v>0</v>
      </c>
      <c r="C15" s="21">
        <v>0</v>
      </c>
      <c r="D15" s="21">
        <v>0</v>
      </c>
      <c r="E15" s="21">
        <f t="shared" si="1"/>
        <v>0</v>
      </c>
      <c r="F15" s="21">
        <v>37616.659999999989</v>
      </c>
      <c r="G15" s="21">
        <v>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x14ac:dyDescent="0.25">
      <c r="A16" s="20" t="s">
        <v>16</v>
      </c>
      <c r="B16" s="21">
        <v>0</v>
      </c>
      <c r="C16" s="21">
        <v>0</v>
      </c>
      <c r="D16" s="21">
        <v>0</v>
      </c>
      <c r="E16" s="21">
        <f t="shared" si="1"/>
        <v>0</v>
      </c>
      <c r="F16" s="21">
        <v>50318.790000000008</v>
      </c>
      <c r="G16" s="21">
        <v>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x14ac:dyDescent="0.25">
      <c r="A17" s="20" t="s">
        <v>17</v>
      </c>
      <c r="B17" s="21">
        <v>0</v>
      </c>
      <c r="C17" s="21">
        <v>0</v>
      </c>
      <c r="D17" s="21">
        <v>0</v>
      </c>
      <c r="E17" s="21">
        <f t="shared" si="1"/>
        <v>0</v>
      </c>
      <c r="F17" s="21">
        <v>16170.25</v>
      </c>
      <c r="G17" s="21">
        <v>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x14ac:dyDescent="0.25">
      <c r="A18" s="20" t="s">
        <v>18</v>
      </c>
      <c r="B18" s="21">
        <v>0</v>
      </c>
      <c r="C18" s="21">
        <v>0</v>
      </c>
      <c r="D18" s="21">
        <v>0</v>
      </c>
      <c r="E18" s="21">
        <f t="shared" si="1"/>
        <v>0</v>
      </c>
      <c r="F18" s="21">
        <v>59115577.339999981</v>
      </c>
      <c r="G18" s="21">
        <v>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x14ac:dyDescent="0.25">
      <c r="A19" s="20" t="s">
        <v>18</v>
      </c>
      <c r="B19" s="21">
        <v>0</v>
      </c>
      <c r="C19" s="21">
        <v>0</v>
      </c>
      <c r="D19" s="21">
        <v>0</v>
      </c>
      <c r="E19" s="21">
        <f t="shared" si="1"/>
        <v>0</v>
      </c>
      <c r="F19" s="21">
        <v>13679198.040000003</v>
      </c>
      <c r="G19" s="21">
        <v>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x14ac:dyDescent="0.25">
      <c r="A20" s="20" t="s">
        <v>19</v>
      </c>
      <c r="B20" s="21">
        <v>0</v>
      </c>
      <c r="C20" s="21">
        <v>0</v>
      </c>
      <c r="D20" s="21">
        <v>0</v>
      </c>
      <c r="E20" s="21">
        <f t="shared" si="1"/>
        <v>0</v>
      </c>
      <c r="F20" s="21">
        <v>2372128.44</v>
      </c>
      <c r="G20" s="21">
        <v>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x14ac:dyDescent="0.25">
      <c r="A21" s="20" t="s">
        <v>20</v>
      </c>
      <c r="B21" s="21">
        <v>0</v>
      </c>
      <c r="C21" s="21">
        <v>0</v>
      </c>
      <c r="D21" s="21">
        <v>0</v>
      </c>
      <c r="E21" s="21">
        <f t="shared" si="1"/>
        <v>0</v>
      </c>
      <c r="F21" s="21">
        <v>437917.28000000009</v>
      </c>
      <c r="G21" s="21"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x14ac:dyDescent="0.25">
      <c r="A22" s="20" t="s">
        <v>21</v>
      </c>
      <c r="B22" s="21">
        <v>0</v>
      </c>
      <c r="C22" s="21">
        <v>0</v>
      </c>
      <c r="D22" s="21">
        <v>0</v>
      </c>
      <c r="E22" s="21">
        <f t="shared" si="1"/>
        <v>0</v>
      </c>
      <c r="F22" s="21">
        <v>1192086.0899999999</v>
      </c>
      <c r="G22" s="21"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x14ac:dyDescent="0.25">
      <c r="A23" s="20" t="s">
        <v>22</v>
      </c>
      <c r="B23" s="21">
        <v>0</v>
      </c>
      <c r="C23" s="21">
        <v>0</v>
      </c>
      <c r="D23" s="21">
        <v>0</v>
      </c>
      <c r="E23" s="21">
        <f t="shared" si="1"/>
        <v>0</v>
      </c>
      <c r="F23" s="21">
        <v>12426274.999999998</v>
      </c>
      <c r="G23" s="21">
        <v>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x14ac:dyDescent="0.25">
      <c r="A24" s="20" t="s">
        <v>23</v>
      </c>
      <c r="B24" s="21">
        <v>0</v>
      </c>
      <c r="C24" s="21">
        <v>0</v>
      </c>
      <c r="D24" s="21">
        <v>0</v>
      </c>
      <c r="E24" s="21">
        <f t="shared" si="1"/>
        <v>0</v>
      </c>
      <c r="F24" s="21">
        <v>2446397.17</v>
      </c>
      <c r="G24" s="21">
        <v>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x14ac:dyDescent="0.25">
      <c r="A25" s="20" t="s">
        <v>24</v>
      </c>
      <c r="B25" s="21">
        <v>0</v>
      </c>
      <c r="C25" s="21">
        <v>0</v>
      </c>
      <c r="D25" s="21">
        <v>0</v>
      </c>
      <c r="E25" s="21">
        <f t="shared" si="1"/>
        <v>0</v>
      </c>
      <c r="F25" s="21">
        <v>81354.240000000005</v>
      </c>
      <c r="G25" s="21">
        <v>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x14ac:dyDescent="0.25">
      <c r="A26" s="20" t="s">
        <v>25</v>
      </c>
      <c r="B26" s="21">
        <v>0</v>
      </c>
      <c r="C26" s="21">
        <v>0</v>
      </c>
      <c r="D26" s="21">
        <v>0</v>
      </c>
      <c r="E26" s="21">
        <f t="shared" si="1"/>
        <v>0</v>
      </c>
      <c r="F26" s="21">
        <v>470649.26999999996</v>
      </c>
      <c r="G26" s="21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x14ac:dyDescent="0.25">
      <c r="A27" s="20" t="s">
        <v>26</v>
      </c>
      <c r="B27" s="21">
        <v>0</v>
      </c>
      <c r="C27" s="21">
        <v>0</v>
      </c>
      <c r="D27" s="21">
        <v>0</v>
      </c>
      <c r="E27" s="21">
        <f t="shared" si="1"/>
        <v>0</v>
      </c>
      <c r="F27" s="21">
        <v>7275044.8699999964</v>
      </c>
      <c r="G27" s="21">
        <v>0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x14ac:dyDescent="0.25">
      <c r="A28" s="20" t="s">
        <v>27</v>
      </c>
      <c r="B28" s="21">
        <v>0</v>
      </c>
      <c r="C28" s="21">
        <v>0</v>
      </c>
      <c r="D28" s="21">
        <v>0</v>
      </c>
      <c r="E28" s="21">
        <f t="shared" si="1"/>
        <v>0</v>
      </c>
      <c r="F28" s="21">
        <v>4575402.4000000004</v>
      </c>
      <c r="G28" s="21">
        <v>0</v>
      </c>
      <c r="H28" s="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x14ac:dyDescent="0.25">
      <c r="A29" s="20" t="s">
        <v>28</v>
      </c>
      <c r="B29" s="21">
        <v>0</v>
      </c>
      <c r="C29" s="21">
        <v>0</v>
      </c>
      <c r="D29" s="21">
        <v>0</v>
      </c>
      <c r="E29" s="21">
        <f t="shared" si="1"/>
        <v>0</v>
      </c>
      <c r="F29" s="21">
        <v>963600</v>
      </c>
      <c r="G29" s="21">
        <v>0</v>
      </c>
      <c r="H29" s="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x14ac:dyDescent="0.25">
      <c r="A30" s="20" t="s">
        <v>29</v>
      </c>
      <c r="B30" s="21">
        <v>0</v>
      </c>
      <c r="C30" s="21">
        <v>0</v>
      </c>
      <c r="D30" s="21">
        <v>0</v>
      </c>
      <c r="E30" s="21">
        <f t="shared" si="1"/>
        <v>0</v>
      </c>
      <c r="F30" s="21">
        <v>2328</v>
      </c>
      <c r="G30" s="21">
        <v>0</v>
      </c>
      <c r="H30" s="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x14ac:dyDescent="0.25">
      <c r="A31" s="20" t="s">
        <v>30</v>
      </c>
      <c r="B31" s="21">
        <v>0</v>
      </c>
      <c r="C31" s="21">
        <v>0</v>
      </c>
      <c r="D31" s="21">
        <v>0</v>
      </c>
      <c r="E31" s="21">
        <f t="shared" si="1"/>
        <v>0</v>
      </c>
      <c r="F31" s="21">
        <v>22247</v>
      </c>
      <c r="G31" s="21">
        <v>0</v>
      </c>
      <c r="H31" s="7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x14ac:dyDescent="0.25">
      <c r="A32" s="18" t="s">
        <v>31</v>
      </c>
      <c r="B32" s="17">
        <f t="shared" ref="B32:G32" si="2">SUM(B33:B50)</f>
        <v>0</v>
      </c>
      <c r="C32" s="17">
        <f t="shared" si="2"/>
        <v>0</v>
      </c>
      <c r="D32" s="17">
        <f t="shared" si="2"/>
        <v>0</v>
      </c>
      <c r="E32" s="17">
        <f t="shared" si="2"/>
        <v>0</v>
      </c>
      <c r="F32" s="17">
        <f t="shared" si="2"/>
        <v>304516134.04000008</v>
      </c>
      <c r="G32" s="17">
        <f t="shared" si="2"/>
        <v>0</v>
      </c>
      <c r="H32" s="7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x14ac:dyDescent="0.25">
      <c r="A33" s="20" t="s">
        <v>32</v>
      </c>
      <c r="B33" s="21">
        <v>0</v>
      </c>
      <c r="C33" s="21">
        <v>0</v>
      </c>
      <c r="D33" s="21">
        <v>0</v>
      </c>
      <c r="E33" s="21">
        <v>0</v>
      </c>
      <c r="F33" s="21">
        <v>384478.58000000007</v>
      </c>
      <c r="G33" s="21">
        <v>0</v>
      </c>
      <c r="H33" s="7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x14ac:dyDescent="0.25">
      <c r="A34" s="20" t="s">
        <v>33</v>
      </c>
      <c r="B34" s="21">
        <v>0</v>
      </c>
      <c r="C34" s="21">
        <v>0</v>
      </c>
      <c r="D34" s="21">
        <v>0</v>
      </c>
      <c r="E34" s="21">
        <v>0</v>
      </c>
      <c r="F34" s="21">
        <v>860112.89999999991</v>
      </c>
      <c r="G34" s="21">
        <v>0</v>
      </c>
      <c r="H34" s="7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x14ac:dyDescent="0.25">
      <c r="A35" s="20" t="s">
        <v>34</v>
      </c>
      <c r="B35" s="21">
        <v>0</v>
      </c>
      <c r="C35" s="21">
        <v>0</v>
      </c>
      <c r="D35" s="21">
        <v>0</v>
      </c>
      <c r="E35" s="21">
        <v>0</v>
      </c>
      <c r="F35" s="21">
        <v>7683949.8400000017</v>
      </c>
      <c r="G35" s="21">
        <v>0</v>
      </c>
      <c r="H35" s="7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x14ac:dyDescent="0.25">
      <c r="A36" s="20" t="s">
        <v>35</v>
      </c>
      <c r="B36" s="21">
        <v>0</v>
      </c>
      <c r="C36" s="21">
        <v>0</v>
      </c>
      <c r="D36" s="21">
        <v>0</v>
      </c>
      <c r="E36" s="21">
        <v>0</v>
      </c>
      <c r="F36" s="21">
        <v>3582664.6300000013</v>
      </c>
      <c r="G36" s="21">
        <v>0</v>
      </c>
      <c r="H36" s="7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x14ac:dyDescent="0.25">
      <c r="A37" s="20" t="s">
        <v>36</v>
      </c>
      <c r="B37" s="21">
        <v>0</v>
      </c>
      <c r="C37" s="21">
        <v>0</v>
      </c>
      <c r="D37" s="21">
        <v>0</v>
      </c>
      <c r="E37" s="21">
        <v>0</v>
      </c>
      <c r="F37" s="21">
        <v>117850</v>
      </c>
      <c r="G37" s="21">
        <v>0</v>
      </c>
      <c r="H37" s="7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x14ac:dyDescent="0.25">
      <c r="A38" s="20" t="s">
        <v>37</v>
      </c>
      <c r="B38" s="21">
        <v>0</v>
      </c>
      <c r="C38" s="21">
        <v>0</v>
      </c>
      <c r="D38" s="21">
        <v>0</v>
      </c>
      <c r="E38" s="21">
        <v>0</v>
      </c>
      <c r="F38" s="21">
        <v>2769</v>
      </c>
      <c r="G38" s="21">
        <v>0</v>
      </c>
      <c r="H38" s="7"/>
      <c r="I38" s="23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x14ac:dyDescent="0.25">
      <c r="A39" s="20" t="s">
        <v>38</v>
      </c>
      <c r="B39" s="21">
        <v>0</v>
      </c>
      <c r="C39" s="21">
        <v>0</v>
      </c>
      <c r="D39" s="21">
        <v>0</v>
      </c>
      <c r="E39" s="21">
        <v>0</v>
      </c>
      <c r="F39" s="21">
        <v>332357.95</v>
      </c>
      <c r="G39" s="21">
        <v>0</v>
      </c>
      <c r="H39" s="7"/>
      <c r="I39" s="23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x14ac:dyDescent="0.25">
      <c r="A40" s="20" t="s">
        <v>39</v>
      </c>
      <c r="B40" s="21">
        <v>0</v>
      </c>
      <c r="C40" s="21">
        <v>0</v>
      </c>
      <c r="D40" s="21">
        <v>0</v>
      </c>
      <c r="E40" s="21">
        <v>0</v>
      </c>
      <c r="F40" s="21">
        <v>1904753.1899999997</v>
      </c>
      <c r="G40" s="21">
        <v>0</v>
      </c>
      <c r="H40" s="7"/>
      <c r="I40" s="23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x14ac:dyDescent="0.25">
      <c r="A41" s="20" t="s">
        <v>40</v>
      </c>
      <c r="B41" s="21">
        <v>0</v>
      </c>
      <c r="C41" s="21">
        <v>0</v>
      </c>
      <c r="D41" s="21">
        <v>0</v>
      </c>
      <c r="E41" s="21">
        <v>0</v>
      </c>
      <c r="F41" s="21">
        <v>2781853.5399999996</v>
      </c>
      <c r="G41" s="21">
        <v>0</v>
      </c>
      <c r="H41" s="7"/>
      <c r="I41" s="23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x14ac:dyDescent="0.25">
      <c r="A42" s="20" t="s">
        <v>41</v>
      </c>
      <c r="B42" s="21">
        <v>0</v>
      </c>
      <c r="C42" s="21">
        <v>0</v>
      </c>
      <c r="D42" s="21">
        <v>0</v>
      </c>
      <c r="E42" s="21">
        <v>0</v>
      </c>
      <c r="F42" s="21">
        <v>107123.77999999998</v>
      </c>
      <c r="G42" s="21">
        <v>0</v>
      </c>
      <c r="H42" s="7"/>
      <c r="I42" s="23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x14ac:dyDescent="0.25">
      <c r="A43" s="20" t="s">
        <v>42</v>
      </c>
      <c r="B43" s="21">
        <v>0</v>
      </c>
      <c r="C43" s="21">
        <v>0</v>
      </c>
      <c r="D43" s="21">
        <v>0</v>
      </c>
      <c r="E43" s="21">
        <v>0</v>
      </c>
      <c r="F43" s="21">
        <v>1615250</v>
      </c>
      <c r="G43" s="21">
        <v>0</v>
      </c>
      <c r="H43" s="7"/>
      <c r="I43" s="23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x14ac:dyDescent="0.25">
      <c r="A44" s="20" t="s">
        <v>43</v>
      </c>
      <c r="B44" s="21">
        <v>0</v>
      </c>
      <c r="C44" s="21">
        <v>0</v>
      </c>
      <c r="D44" s="21">
        <v>0</v>
      </c>
      <c r="E44" s="21">
        <v>0</v>
      </c>
      <c r="F44" s="21">
        <v>1400.51</v>
      </c>
      <c r="G44" s="21">
        <v>0</v>
      </c>
      <c r="H44" s="7"/>
      <c r="I44" s="23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x14ac:dyDescent="0.25">
      <c r="A45" s="20" t="s">
        <v>44</v>
      </c>
      <c r="B45" s="21">
        <v>0</v>
      </c>
      <c r="C45" s="21">
        <v>0</v>
      </c>
      <c r="D45" s="21">
        <v>0</v>
      </c>
      <c r="E45" s="21">
        <v>0</v>
      </c>
      <c r="F45" s="21">
        <v>4869007.1199999992</v>
      </c>
      <c r="G45" s="21">
        <v>0</v>
      </c>
      <c r="H45" s="7"/>
      <c r="I45" s="23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x14ac:dyDescent="0.25">
      <c r="A46" s="20" t="s">
        <v>45</v>
      </c>
      <c r="B46" s="21">
        <v>0</v>
      </c>
      <c r="C46" s="21">
        <v>0</v>
      </c>
      <c r="D46" s="21">
        <v>0</v>
      </c>
      <c r="E46" s="21">
        <v>0</v>
      </c>
      <c r="F46" s="21">
        <v>279258725.10000002</v>
      </c>
      <c r="G46" s="21">
        <v>0</v>
      </c>
      <c r="H46" s="7"/>
      <c r="I46" s="23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x14ac:dyDescent="0.25">
      <c r="A47" s="20" t="s">
        <v>46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f t="shared" ref="G47" si="3">+E47-F47</f>
        <v>0</v>
      </c>
      <c r="H47" s="7"/>
      <c r="I47" s="23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x14ac:dyDescent="0.25">
      <c r="A48" s="20" t="s">
        <v>47</v>
      </c>
      <c r="B48" s="21">
        <v>0</v>
      </c>
      <c r="C48" s="21">
        <v>0</v>
      </c>
      <c r="D48" s="21">
        <v>0</v>
      </c>
      <c r="E48" s="21">
        <v>0</v>
      </c>
      <c r="F48" s="21">
        <v>99680</v>
      </c>
      <c r="G48" s="21">
        <v>0</v>
      </c>
      <c r="H48" s="7"/>
      <c r="I48" s="23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x14ac:dyDescent="0.25">
      <c r="A49" s="20" t="s">
        <v>48</v>
      </c>
      <c r="B49" s="21">
        <v>0</v>
      </c>
      <c r="C49" s="21">
        <v>0</v>
      </c>
      <c r="D49" s="21">
        <v>0</v>
      </c>
      <c r="E49" s="21">
        <v>0</v>
      </c>
      <c r="F49" s="21">
        <v>913689.54999999993</v>
      </c>
      <c r="G49" s="21">
        <v>0</v>
      </c>
      <c r="H49" s="7"/>
      <c r="I49" s="23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x14ac:dyDescent="0.25">
      <c r="A50" s="20" t="s">
        <v>49</v>
      </c>
      <c r="B50" s="21">
        <v>0</v>
      </c>
      <c r="C50" s="21">
        <v>0</v>
      </c>
      <c r="D50" s="21">
        <v>0</v>
      </c>
      <c r="E50" s="21">
        <v>0</v>
      </c>
      <c r="F50" s="21">
        <v>468.35</v>
      </c>
      <c r="G50" s="21">
        <v>0</v>
      </c>
      <c r="H50" s="7"/>
      <c r="I50" s="23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x14ac:dyDescent="0.25">
      <c r="A51" s="14" t="s">
        <v>50</v>
      </c>
      <c r="B51" s="15">
        <f t="shared" ref="B51:G51" si="4">SUM(B52)</f>
        <v>0</v>
      </c>
      <c r="C51" s="15">
        <f t="shared" si="4"/>
        <v>0</v>
      </c>
      <c r="D51" s="15">
        <f t="shared" si="4"/>
        <v>0</v>
      </c>
      <c r="E51" s="15">
        <f t="shared" si="4"/>
        <v>0</v>
      </c>
      <c r="F51" s="15">
        <f t="shared" si="4"/>
        <v>449890566.72000003</v>
      </c>
      <c r="G51" s="15">
        <f t="shared" si="4"/>
        <v>0</v>
      </c>
      <c r="H51" s="7"/>
      <c r="I51" s="23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x14ac:dyDescent="0.25">
      <c r="A52" s="16" t="s">
        <v>51</v>
      </c>
      <c r="B52" s="19">
        <f>SUM(B53:B57)</f>
        <v>0</v>
      </c>
      <c r="C52" s="19">
        <f>SUM(C53:C57)</f>
        <v>0</v>
      </c>
      <c r="D52" s="19">
        <v>0</v>
      </c>
      <c r="E52" s="19">
        <f>+B52+C52+D52</f>
        <v>0</v>
      </c>
      <c r="F52" s="19">
        <f>SUM(F53:F59)</f>
        <v>449890566.72000003</v>
      </c>
      <c r="G52" s="19">
        <v>0</v>
      </c>
      <c r="H52" s="7"/>
      <c r="I52" s="23"/>
      <c r="J52" s="41"/>
      <c r="K52" s="47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x14ac:dyDescent="0.25">
      <c r="A53" s="24" t="s">
        <v>52</v>
      </c>
      <c r="B53" s="21">
        <v>0</v>
      </c>
      <c r="C53" s="21">
        <v>0</v>
      </c>
      <c r="D53" s="21">
        <v>0</v>
      </c>
      <c r="E53" s="21">
        <f>+B53+C53+D53</f>
        <v>0</v>
      </c>
      <c r="F53" s="21">
        <v>241186580.63999999</v>
      </c>
      <c r="G53" s="21">
        <v>0</v>
      </c>
      <c r="H53" s="7"/>
      <c r="I53" s="23"/>
      <c r="J53" s="41"/>
      <c r="K53" s="47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x14ac:dyDescent="0.25">
      <c r="A54" s="24" t="s">
        <v>53</v>
      </c>
      <c r="B54" s="21">
        <v>0</v>
      </c>
      <c r="C54" s="21">
        <v>0</v>
      </c>
      <c r="D54" s="21">
        <v>0</v>
      </c>
      <c r="E54" s="21">
        <f t="shared" ref="E54:E59" si="5">+B54+C54+D54</f>
        <v>0</v>
      </c>
      <c r="F54" s="21">
        <v>6474270.1899999995</v>
      </c>
      <c r="G54" s="21">
        <v>0</v>
      </c>
      <c r="H54" s="7"/>
      <c r="I54" s="23"/>
      <c r="J54" s="41"/>
      <c r="K54" s="47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x14ac:dyDescent="0.25">
      <c r="A55" s="24" t="s">
        <v>54</v>
      </c>
      <c r="B55" s="21">
        <v>0</v>
      </c>
      <c r="C55" s="21">
        <v>0</v>
      </c>
      <c r="D55" s="21">
        <v>0</v>
      </c>
      <c r="E55" s="21">
        <f t="shared" si="5"/>
        <v>0</v>
      </c>
      <c r="F55" s="21">
        <v>43032093.979999997</v>
      </c>
      <c r="G55" s="21">
        <v>0</v>
      </c>
      <c r="H55" s="7"/>
      <c r="I55" s="7"/>
      <c r="J55" s="41"/>
      <c r="K55" s="47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x14ac:dyDescent="0.25">
      <c r="A56" s="24" t="s">
        <v>55</v>
      </c>
      <c r="B56" s="21">
        <v>0</v>
      </c>
      <c r="C56" s="21">
        <v>0</v>
      </c>
      <c r="D56" s="21">
        <v>0</v>
      </c>
      <c r="E56" s="21">
        <f t="shared" si="5"/>
        <v>0</v>
      </c>
      <c r="F56" s="21">
        <v>20707671.34</v>
      </c>
      <c r="G56" s="21">
        <v>0</v>
      </c>
      <c r="H56" s="7"/>
      <c r="I56" s="7"/>
      <c r="J56" s="41"/>
      <c r="K56" s="47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x14ac:dyDescent="0.25">
      <c r="A57" s="24" t="s">
        <v>56</v>
      </c>
      <c r="B57" s="21">
        <v>0</v>
      </c>
      <c r="C57" s="21">
        <v>0</v>
      </c>
      <c r="D57" s="21">
        <v>0</v>
      </c>
      <c r="E57" s="21">
        <f t="shared" si="5"/>
        <v>0</v>
      </c>
      <c r="F57" s="21">
        <v>128334151</v>
      </c>
      <c r="G57" s="21">
        <v>0</v>
      </c>
      <c r="H57" s="25"/>
      <c r="J57" s="41"/>
      <c r="K57" s="47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x14ac:dyDescent="0.25">
      <c r="A58" s="24" t="s">
        <v>57</v>
      </c>
      <c r="B58" s="21">
        <v>0</v>
      </c>
      <c r="C58" s="21">
        <v>0</v>
      </c>
      <c r="D58" s="21">
        <v>0</v>
      </c>
      <c r="E58" s="21">
        <f t="shared" si="5"/>
        <v>0</v>
      </c>
      <c r="F58" s="21">
        <v>2994804.22</v>
      </c>
      <c r="G58" s="21">
        <v>0</v>
      </c>
      <c r="H58" s="25"/>
      <c r="J58" s="41"/>
      <c r="K58" s="47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x14ac:dyDescent="0.25">
      <c r="A59" s="24" t="s">
        <v>58</v>
      </c>
      <c r="B59" s="21">
        <v>0</v>
      </c>
      <c r="C59" s="21">
        <v>0</v>
      </c>
      <c r="D59" s="21">
        <v>0</v>
      </c>
      <c r="E59" s="21">
        <f t="shared" si="5"/>
        <v>0</v>
      </c>
      <c r="F59" s="21">
        <v>7160995.3499999996</v>
      </c>
      <c r="G59" s="21">
        <v>0</v>
      </c>
      <c r="H59" s="25"/>
      <c r="J59" s="41"/>
      <c r="K59" s="47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x14ac:dyDescent="0.25">
      <c r="A60" s="14" t="s">
        <v>59</v>
      </c>
      <c r="B60" s="15">
        <f t="shared" ref="B60:G60" si="6">+B61+B63</f>
        <v>0</v>
      </c>
      <c r="C60" s="15">
        <f t="shared" si="6"/>
        <v>0</v>
      </c>
      <c r="D60" s="15">
        <f t="shared" si="6"/>
        <v>0</v>
      </c>
      <c r="E60" s="15">
        <f t="shared" si="6"/>
        <v>0</v>
      </c>
      <c r="F60" s="15">
        <f t="shared" si="6"/>
        <v>314217858.58999997</v>
      </c>
      <c r="G60" s="15">
        <f t="shared" si="6"/>
        <v>0</v>
      </c>
      <c r="H60" s="8"/>
      <c r="I60" s="7"/>
      <c r="J60" s="40"/>
      <c r="K60" s="50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x14ac:dyDescent="0.25">
      <c r="A61" s="16" t="s">
        <v>60</v>
      </c>
      <c r="B61" s="26">
        <f>SUM(B62:B62)</f>
        <v>0</v>
      </c>
      <c r="C61" s="26">
        <f>SUM(C62:C62)</f>
        <v>0</v>
      </c>
      <c r="D61" s="26">
        <f>SUM(D62:D62)</f>
        <v>0</v>
      </c>
      <c r="E61" s="26">
        <f>SUM(E62:E62)</f>
        <v>0</v>
      </c>
      <c r="F61" s="19">
        <f>SUM(F62:F62)</f>
        <v>313643398.58999997</v>
      </c>
      <c r="G61" s="19">
        <v>0</v>
      </c>
      <c r="H61" s="8"/>
      <c r="I61" s="7"/>
      <c r="J61" s="40"/>
      <c r="K61" s="50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x14ac:dyDescent="0.25">
      <c r="A62" s="20" t="s">
        <v>61</v>
      </c>
      <c r="B62" s="21">
        <v>0</v>
      </c>
      <c r="C62" s="21">
        <v>0</v>
      </c>
      <c r="D62" s="21">
        <v>0</v>
      </c>
      <c r="E62" s="21">
        <f>+B62+C62+D62</f>
        <v>0</v>
      </c>
      <c r="F62" s="21">
        <v>313643398.58999997</v>
      </c>
      <c r="G62" s="21">
        <v>0</v>
      </c>
      <c r="H62" s="8"/>
      <c r="I62" s="7"/>
      <c r="J62" s="40"/>
      <c r="K62" s="50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x14ac:dyDescent="0.25">
      <c r="A63" s="16" t="s">
        <v>62</v>
      </c>
      <c r="B63" s="26">
        <f>SUM(B64:B64)</f>
        <v>0</v>
      </c>
      <c r="C63" s="19">
        <f>SUM(C64:C64)</f>
        <v>0</v>
      </c>
      <c r="D63" s="19">
        <f>SUM(D64:D64)</f>
        <v>0</v>
      </c>
      <c r="E63" s="19">
        <f>+B63+C63+D63</f>
        <v>0</v>
      </c>
      <c r="F63" s="19">
        <v>574460</v>
      </c>
      <c r="G63" s="19">
        <v>0</v>
      </c>
      <c r="H63" s="8"/>
      <c r="I63" s="7"/>
      <c r="J63" s="40"/>
      <c r="K63" s="50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x14ac:dyDescent="0.25">
      <c r="A64" s="20" t="s">
        <v>63</v>
      </c>
      <c r="B64" s="21">
        <v>0</v>
      </c>
      <c r="C64" s="21">
        <v>0</v>
      </c>
      <c r="D64" s="21">
        <v>0</v>
      </c>
      <c r="E64" s="21">
        <f>+B64+C64+D64</f>
        <v>0</v>
      </c>
      <c r="F64" s="21">
        <f>+F63</f>
        <v>574460</v>
      </c>
      <c r="G64" s="21">
        <v>0</v>
      </c>
      <c r="H64" s="8"/>
      <c r="I64" s="7"/>
      <c r="J64" s="40"/>
      <c r="K64" s="50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92" x14ac:dyDescent="0.25">
      <c r="A65" s="14" t="s">
        <v>64</v>
      </c>
      <c r="B65" s="15">
        <f t="shared" ref="B65:G65" si="7">SUM(B66:B67)</f>
        <v>0</v>
      </c>
      <c r="C65" s="15">
        <f t="shared" si="7"/>
        <v>0</v>
      </c>
      <c r="D65" s="15">
        <f t="shared" si="7"/>
        <v>0</v>
      </c>
      <c r="E65" s="15">
        <f t="shared" si="7"/>
        <v>0</v>
      </c>
      <c r="F65" s="15">
        <f t="shared" si="7"/>
        <v>10668119.279999999</v>
      </c>
      <c r="G65" s="15">
        <f t="shared" si="7"/>
        <v>0</v>
      </c>
      <c r="H65" s="8"/>
      <c r="I65" s="7"/>
      <c r="J65" s="40"/>
      <c r="K65" s="40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92" x14ac:dyDescent="0.25">
      <c r="A66" s="27" t="s">
        <v>65</v>
      </c>
      <c r="B66" s="21">
        <v>0</v>
      </c>
      <c r="C66" s="21">
        <v>0</v>
      </c>
      <c r="D66" s="21">
        <v>0</v>
      </c>
      <c r="E66" s="21">
        <f>B66+C66-D66</f>
        <v>0</v>
      </c>
      <c r="F66" s="21">
        <v>2486.09</v>
      </c>
      <c r="G66" s="21">
        <v>0</v>
      </c>
      <c r="H66" s="7"/>
      <c r="J66" s="41"/>
      <c r="K66" s="47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92" x14ac:dyDescent="0.25">
      <c r="A67" s="27" t="s">
        <v>66</v>
      </c>
      <c r="B67" s="21">
        <v>0</v>
      </c>
      <c r="C67" s="21">
        <v>0</v>
      </c>
      <c r="D67" s="21">
        <v>0</v>
      </c>
      <c r="E67" s="21">
        <f t="shared" ref="E67" si="8">B67+C67-D67</f>
        <v>0</v>
      </c>
      <c r="F67" s="28">
        <v>10665633.189999999</v>
      </c>
      <c r="G67" s="21">
        <v>0</v>
      </c>
      <c r="H67" s="7"/>
      <c r="I67" s="7"/>
      <c r="J67" s="7"/>
    </row>
    <row r="68" spans="1:92" s="29" customFormat="1" x14ac:dyDescent="0.25">
      <c r="A68" s="14" t="s">
        <v>67</v>
      </c>
      <c r="B68" s="15">
        <f t="shared" ref="B68:G68" si="9">+B65+B9</f>
        <v>0</v>
      </c>
      <c r="C68" s="15">
        <f t="shared" si="9"/>
        <v>0</v>
      </c>
      <c r="D68" s="15">
        <f t="shared" si="9"/>
        <v>0</v>
      </c>
      <c r="E68" s="15">
        <f t="shared" si="9"/>
        <v>0</v>
      </c>
      <c r="F68" s="15">
        <f t="shared" si="9"/>
        <v>1347406366.8800001</v>
      </c>
      <c r="G68" s="15">
        <f t="shared" si="9"/>
        <v>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</row>
    <row r="69" spans="1:92" s="29" customFormat="1" x14ac:dyDescent="0.25">
      <c r="A69" s="30"/>
      <c r="B69" s="8"/>
      <c r="C69" s="8"/>
      <c r="D69" s="8"/>
      <c r="E69" s="8"/>
      <c r="F69" s="8"/>
      <c r="G69" s="8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</row>
    <row r="70" spans="1:92" s="29" customFormat="1" x14ac:dyDescent="0.25">
      <c r="A70" s="14" t="s">
        <v>68</v>
      </c>
      <c r="B70" s="15">
        <v>0</v>
      </c>
      <c r="C70" s="15">
        <v>0</v>
      </c>
      <c r="D70" s="15">
        <v>0</v>
      </c>
      <c r="E70" s="15">
        <v>0</v>
      </c>
      <c r="F70" s="15">
        <f>+F71</f>
        <v>1600000000</v>
      </c>
      <c r="G70" s="31">
        <v>0</v>
      </c>
      <c r="H70" s="7"/>
      <c r="I70" s="7"/>
      <c r="J70" s="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</row>
    <row r="71" spans="1:92" s="29" customFormat="1" ht="15.75" thickBot="1" x14ac:dyDescent="0.3">
      <c r="A71" s="32" t="s">
        <v>69</v>
      </c>
      <c r="B71" s="33">
        <v>0</v>
      </c>
      <c r="C71" s="33">
        <v>0</v>
      </c>
      <c r="D71" s="33">
        <v>0</v>
      </c>
      <c r="E71" s="33">
        <v>0</v>
      </c>
      <c r="F71" s="33">
        <v>1600000000</v>
      </c>
      <c r="G71" s="33">
        <v>0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</row>
    <row r="72" spans="1:92" s="29" customFormat="1" ht="15.75" thickBot="1" x14ac:dyDescent="0.3">
      <c r="A72" s="34" t="s">
        <v>70</v>
      </c>
      <c r="B72" s="35">
        <v>0</v>
      </c>
      <c r="C72" s="35">
        <v>0</v>
      </c>
      <c r="D72" s="36">
        <v>0</v>
      </c>
      <c r="E72" s="35">
        <v>0</v>
      </c>
      <c r="F72" s="37">
        <f>+F70+F68</f>
        <v>2947406366.8800001</v>
      </c>
      <c r="G72" s="38">
        <v>0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</row>
    <row r="73" spans="1:92" s="29" customFormat="1" x14ac:dyDescent="0.25">
      <c r="A73" s="30"/>
      <c r="B73" s="7"/>
      <c r="C73" s="7"/>
      <c r="D73" s="7"/>
      <c r="E73" s="7"/>
      <c r="F73" s="7"/>
      <c r="G73" s="7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</row>
    <row r="74" spans="1:92" s="29" customFormat="1" x14ac:dyDescent="0.25">
      <c r="A74" s="30"/>
      <c r="B74" s="8"/>
      <c r="C74" s="8"/>
      <c r="D74" s="8"/>
      <c r="E74" s="8"/>
      <c r="F74" s="8"/>
      <c r="G74" s="8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</row>
    <row r="75" spans="1:92" s="29" customFormat="1" x14ac:dyDescent="0.25">
      <c r="A75" s="39"/>
      <c r="B75" s="40"/>
      <c r="C75" s="40"/>
      <c r="D75" s="40"/>
      <c r="E75" s="40"/>
      <c r="F75" s="40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</row>
    <row r="76" spans="1:92" x14ac:dyDescent="0.25">
      <c r="A76" s="42"/>
      <c r="B76" s="43"/>
      <c r="C76" s="44"/>
      <c r="D76" s="44"/>
      <c r="E76" s="45"/>
      <c r="F76" s="44"/>
      <c r="G76" s="44"/>
      <c r="H76" s="44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9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92" x14ac:dyDescent="0.25">
      <c r="A78" s="46"/>
      <c r="B78" s="40"/>
      <c r="C78" s="40"/>
      <c r="D78" s="40"/>
      <c r="E78" s="40"/>
      <c r="F78" s="40"/>
      <c r="G78" s="40"/>
      <c r="H78" s="40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92" ht="14.25" customHeight="1" x14ac:dyDescent="0.25">
      <c r="A79" s="41"/>
      <c r="B79" s="41"/>
      <c r="C79" s="41"/>
      <c r="D79" s="47"/>
      <c r="E79" s="40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92" x14ac:dyDescent="0.25">
      <c r="A80" s="41"/>
      <c r="B80" s="40"/>
      <c r="C80" s="40"/>
      <c r="D80" s="47"/>
      <c r="E80" s="40"/>
      <c r="F80" s="40"/>
      <c r="G80" s="40"/>
      <c r="H80" s="40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8.75" x14ac:dyDescent="0.3">
      <c r="A81" s="41"/>
      <c r="B81" s="41"/>
      <c r="C81" s="47"/>
      <c r="D81" s="41"/>
      <c r="E81" s="48"/>
      <c r="F81" s="41"/>
      <c r="G81" s="41"/>
      <c r="H81" s="41"/>
      <c r="I81" s="49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x14ac:dyDescent="0.25">
      <c r="A82" s="41"/>
      <c r="B82" s="41"/>
      <c r="C82" s="47"/>
      <c r="D82" s="41"/>
      <c r="E82" s="41"/>
      <c r="F82" s="41"/>
      <c r="G82" s="41"/>
      <c r="H82" s="41"/>
      <c r="I82" s="49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x14ac:dyDescent="0.25">
      <c r="A83" s="41"/>
      <c r="B83" s="41"/>
      <c r="C83" s="41"/>
      <c r="D83" s="41"/>
      <c r="E83" s="41"/>
      <c r="F83" s="41"/>
      <c r="G83" s="41"/>
      <c r="H83" s="41"/>
      <c r="I83" s="49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</sheetData>
  <mergeCells count="8">
    <mergeCell ref="I81:I83"/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70866141732283472" right="0.9055118110236221" top="0.74803149606299213" bottom="0.74803149606299213" header="0.31496062992125984" footer="0.3149606299212598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TRIBUNAL </vt:lpstr>
      <vt:lpstr>'MENSUAL TRIBUNAL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2023-06-12T11:50:06Z</dcterms:created>
  <dcterms:modified xsi:type="dcterms:W3CDTF">2023-06-12T11:51:06Z</dcterms:modified>
</cp:coreProperties>
</file>