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2-2022\"/>
    </mc:Choice>
  </mc:AlternateContent>
  <xr:revisionPtr revIDLastSave="0" documentId="8_{C834164E-3374-4B77-9536-854BD945335A}" xr6:coauthVersionLast="47" xr6:coauthVersionMax="47" xr10:uidLastSave="{00000000-0000-0000-0000-000000000000}"/>
  <bookViews>
    <workbookView xWindow="-120" yWindow="-120" windowWidth="24240" windowHeight="13140" xr2:uid="{0C1A10C7-44B7-4514-BF90-A9900E2B8050}"/>
  </bookViews>
  <sheets>
    <sheet name="anexo III MENSUAL" sheetId="1" r:id="rId1"/>
  </sheets>
  <definedNames>
    <definedName name="_xlnm.Print_Area" localSheetId="0">'anexo III MENSUAL'!$A$1:$L$30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B27" i="1"/>
  <c r="C26" i="1"/>
  <c r="C25" i="1" s="1"/>
  <c r="I24" i="1"/>
  <c r="I23" i="1" s="1"/>
  <c r="H24" i="1"/>
  <c r="G24" i="1"/>
  <c r="G23" i="1" s="1"/>
  <c r="F24" i="1"/>
  <c r="H23" i="1"/>
  <c r="F23" i="1"/>
  <c r="H20" i="1"/>
  <c r="G20" i="1"/>
  <c r="F20" i="1"/>
  <c r="I17" i="1"/>
  <c r="I15" i="1" s="1"/>
  <c r="I27" i="1" s="1"/>
  <c r="H17" i="1"/>
  <c r="H15" i="1" s="1"/>
  <c r="H27" i="1" s="1"/>
  <c r="G17" i="1"/>
  <c r="F17" i="1"/>
  <c r="F15" i="1" s="1"/>
  <c r="G15" i="1"/>
  <c r="I8" i="1"/>
  <c r="H8" i="1"/>
  <c r="H7" i="1" s="1"/>
  <c r="H6" i="1" s="1"/>
  <c r="G8" i="1"/>
  <c r="F8" i="1"/>
  <c r="F7" i="1" s="1"/>
  <c r="F6" i="1" s="1"/>
  <c r="I7" i="1"/>
  <c r="I6" i="1" s="1"/>
  <c r="G7" i="1"/>
  <c r="G6" i="1" s="1"/>
  <c r="G27" i="1" l="1"/>
  <c r="F27" i="1"/>
  <c r="E25" i="1"/>
  <c r="C24" i="1"/>
  <c r="C23" i="1" s="1"/>
  <c r="C22" i="1" s="1"/>
  <c r="E26" i="1"/>
  <c r="E24" i="1" l="1"/>
  <c r="E23" i="1" s="1"/>
  <c r="C21" i="1"/>
  <c r="E22" i="1"/>
  <c r="C20" i="1" l="1"/>
  <c r="C19" i="1" s="1"/>
  <c r="E21" i="1"/>
  <c r="E20" i="1" s="1"/>
  <c r="C18" i="1" l="1"/>
  <c r="E19" i="1"/>
  <c r="C17" i="1" l="1"/>
  <c r="E18" i="1"/>
  <c r="E17" i="1" l="1"/>
  <c r="C16" i="1"/>
  <c r="E16" i="1" l="1"/>
  <c r="E15" i="1" s="1"/>
  <c r="C15" i="1"/>
  <c r="C14" i="1" s="1"/>
  <c r="E14" i="1" l="1"/>
  <c r="C13" i="1"/>
  <c r="C12" i="1" l="1"/>
  <c r="E13" i="1"/>
  <c r="E12" i="1" l="1"/>
  <c r="C11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<sst xmlns="http://schemas.openxmlformats.org/spreadsheetml/2006/main" count="39" uniqueCount="39">
  <si>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</si>
  <si>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</si>
  <si>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 xml:space="preserve">DICIEMBRE 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</si>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</sst>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43" fontId="0" fillId="0" borderId="0" xfId="0" applyNumberFormat="1"/>
    <xf numFmtId="43" fontId="8" fillId="0" borderId="0" xfId="0" applyNumberFormat="1" applyFont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EC64CE-BE60-4AF1-ACA6-C891EBC4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E20F-455B-4179-8FBA-8903901722D5}">
  <sheetPr>
    <pageSetUpPr fitToPage="1"/>
  </sheetPr>
  <dimension ref="A1:P38"/>
  <sheetViews>
    <sheetView tabSelected="1" workbookViewId="0">
      <selection activeCell="M25" sqref="M25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323402195.1699999</v>
      </c>
      <c r="G6" s="6">
        <f t="shared" si="0"/>
        <v>1391515673.3800004</v>
      </c>
      <c r="H6" s="6">
        <f t="shared" si="0"/>
        <v>1009169792.35</v>
      </c>
      <c r="I6" s="6">
        <f t="shared" si="0"/>
        <v>1022799536.4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330647717.83999991</v>
      </c>
      <c r="G7" s="3">
        <f>+G8+G11+G12</f>
        <v>1354646994.6000004</v>
      </c>
      <c r="H7" s="4">
        <f>+H8+H11+H12</f>
        <v>994464443.12</v>
      </c>
      <c r="I7" s="3">
        <f>+I8+I11+I12</f>
        <v>1007355720.77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324575423.09999996</v>
      </c>
      <c r="G8" s="3">
        <f>+G9+G10</f>
        <v>324575423.09999996</v>
      </c>
      <c r="H8" s="4">
        <f>+H9+H10</f>
        <v>293300423.10000002</v>
      </c>
      <c r="I8" s="3">
        <f>+I9+I10</f>
        <v>293562389.15000004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269510485.83999997</v>
      </c>
      <c r="G9" s="3">
        <v>269510485.83999997</v>
      </c>
      <c r="H9" s="4">
        <v>245785485.84</v>
      </c>
      <c r="I9" s="3">
        <v>246047451.89000002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55064937.259999998</v>
      </c>
      <c r="G10" s="3">
        <v>55064937.259999998</v>
      </c>
      <c r="H10" s="4">
        <v>47514937.259999998</v>
      </c>
      <c r="I10" s="3">
        <v>47514937.259999998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-73411983.330000058</v>
      </c>
      <c r="G11" s="3">
        <v>92924628.790000126</v>
      </c>
      <c r="H11" s="4">
        <v>161300734.00999999</v>
      </c>
      <c r="I11" s="3">
        <v>167641734.00999999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79484278.069999978</v>
      </c>
      <c r="G12" s="3">
        <v>937146942.71000016</v>
      </c>
      <c r="H12" s="4">
        <v>539863286.00999999</v>
      </c>
      <c r="I12" s="3">
        <v>546151597.61000001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27857.119999999999</v>
      </c>
      <c r="G13" s="3">
        <v>27857.119999999999</v>
      </c>
      <c r="H13" s="4">
        <v>27857.119999999999</v>
      </c>
      <c r="I13" s="3">
        <v>27857.119999999999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-7273379.7900000066</v>
      </c>
      <c r="G14" s="3">
        <v>36840821.660000011</v>
      </c>
      <c r="H14" s="4">
        <v>14677492.109999999</v>
      </c>
      <c r="I14" s="3">
        <v>15415958.510000009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-657589909.78999984</v>
      </c>
      <c r="G15" s="6">
        <f>+G16+G17+G20+G22</f>
        <v>895042793.74999988</v>
      </c>
      <c r="H15" s="6">
        <f>+H16+H17+H20+H22</f>
        <v>423363098.44</v>
      </c>
      <c r="I15" s="6">
        <f>+I16+I17+I20+I22</f>
        <v>422149398.44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-9886704.1399999969</v>
      </c>
      <c r="G16" s="3">
        <v>96052981.159999996</v>
      </c>
      <c r="H16" s="4">
        <v>52250940.82</v>
      </c>
      <c r="I16" s="3">
        <v>54337240.82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-647803205.64999986</v>
      </c>
      <c r="G17" s="3">
        <f>+G18+G19</f>
        <v>795589812.58999991</v>
      </c>
      <c r="H17" s="4">
        <f>+H18+H19</f>
        <v>367812157.62</v>
      </c>
      <c r="I17" s="3">
        <f>+I18+I19</f>
        <v>367812157.62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-647803205.64999986</v>
      </c>
      <c r="G19" s="3">
        <v>795589812.58999991</v>
      </c>
      <c r="H19" s="4">
        <v>367812157.62</v>
      </c>
      <c r="I19" s="3">
        <v>367812157.62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100000</v>
      </c>
      <c r="G20" s="3">
        <f>+G21</f>
        <v>100000</v>
      </c>
      <c r="H20" s="4">
        <f>+H21</f>
        <v>0</v>
      </c>
      <c r="I20" s="4">
        <v>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100000</v>
      </c>
      <c r="G21" s="4">
        <v>100000</v>
      </c>
      <c r="H21" s="4">
        <v>0</v>
      </c>
      <c r="I21" s="3">
        <v>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3300000</v>
      </c>
      <c r="H22" s="4">
        <v>3300000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-334131405.44999993</v>
      </c>
      <c r="G27" s="6">
        <f>+G15+G6+G23</f>
        <v>2286614776.3000002</v>
      </c>
      <c r="H27" s="6">
        <f>+H15+H6+H23</f>
        <v>1432589199.96</v>
      </c>
      <c r="I27" s="6">
        <f>+I15+I6+I23</f>
        <v>1445005244.01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D30" s="21"/>
      <c r="E30" s="21"/>
      <c r="F30" s="22"/>
      <c r="G30" s="22"/>
      <c r="H30" s="22"/>
      <c r="I30" s="21"/>
      <c r="J30" s="21"/>
      <c r="K30" s="21"/>
    </row>
    <row r="31" spans="1:13" x14ac:dyDescent="0.2">
      <c r="D31" s="21"/>
      <c r="E31" s="21"/>
      <c r="F31" s="23"/>
      <c r="G31" s="23"/>
      <c r="H31" s="23"/>
      <c r="I31" s="23"/>
      <c r="J31" s="21"/>
      <c r="K31" s="21"/>
    </row>
    <row r="32" spans="1:13" x14ac:dyDescent="0.2">
      <c r="D32" s="21"/>
      <c r="E32" s="21"/>
      <c r="F32" s="24"/>
      <c r="G32" s="24"/>
      <c r="H32" s="24"/>
      <c r="I32" s="24"/>
      <c r="J32" s="25"/>
      <c r="K32" s="21"/>
    </row>
    <row r="33" spans="4:11" x14ac:dyDescent="0.2">
      <c r="D33" s="21"/>
      <c r="E33" s="21"/>
      <c r="F33" s="21"/>
      <c r="G33" s="21"/>
      <c r="H33" s="21"/>
      <c r="I33" s="21"/>
      <c r="J33" s="21"/>
      <c r="K33" s="21"/>
    </row>
    <row r="34" spans="4:11" x14ac:dyDescent="0.2">
      <c r="I34" s="19"/>
    </row>
    <row r="35" spans="4:11" x14ac:dyDescent="0.2">
      <c r="G35" s="7"/>
      <c r="H35" s="17"/>
    </row>
    <row r="36" spans="4:11" x14ac:dyDescent="0.2">
      <c r="F36" s="6"/>
      <c r="G36" s="20"/>
      <c r="H36" s="20"/>
    </row>
    <row r="38" spans="4:11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2023-06-30T13:02:35Z</dcterms:created>
  <dcterms:modified xsi:type="dcterms:W3CDTF">2023-06-30T13:04:58Z</dcterms:modified>
</cp:coreProperties>
</file>