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3-2023\"/>
    </mc:Choice>
  </mc:AlternateContent>
  <xr:revisionPtr revIDLastSave="0" documentId="8_{A5BBB35B-DF3C-45AA-B173-C00004F1A5F2}" xr6:coauthVersionLast="47" xr6:coauthVersionMax="47" xr10:uidLastSave="{00000000-0000-0000-0000-000000000000}"/>
  <bookViews>
    <workbookView xWindow="-120" yWindow="-120" windowWidth="24240" windowHeight="13140" xr2:uid="{B1E222CC-9E13-4508-A90C-BDFDC3A21C8F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E25" i="1"/>
  <c r="K25" i="1" s="1"/>
  <c r="K23" i="1" s="1"/>
  <c r="K22" i="1" s="1"/>
  <c r="L24" i="1"/>
  <c r="L23" i="1" s="1"/>
  <c r="L22" i="1" s="1"/>
  <c r="J24" i="1"/>
  <c r="E24" i="1"/>
  <c r="K24" i="1" s="1"/>
  <c r="J23" i="1"/>
  <c r="J22" i="1" s="1"/>
  <c r="I23" i="1"/>
  <c r="I22" i="1" s="1"/>
  <c r="H23" i="1"/>
  <c r="G23" i="1"/>
  <c r="F23" i="1"/>
  <c r="F22" i="1" s="1"/>
  <c r="D23" i="1"/>
  <c r="C23" i="1"/>
  <c r="B23" i="1"/>
  <c r="H22" i="1"/>
  <c r="G22" i="1"/>
  <c r="C22" i="1"/>
  <c r="B22" i="1"/>
  <c r="L21" i="1"/>
  <c r="J21" i="1"/>
  <c r="E21" i="1"/>
  <c r="K21" i="1" s="1"/>
  <c r="L20" i="1"/>
  <c r="L19" i="1" s="1"/>
  <c r="K20" i="1"/>
  <c r="J20" i="1"/>
  <c r="E20" i="1"/>
  <c r="J19" i="1"/>
  <c r="I19" i="1"/>
  <c r="H19" i="1"/>
  <c r="G19" i="1"/>
  <c r="F19" i="1"/>
  <c r="E19" i="1"/>
  <c r="K19" i="1" s="1"/>
  <c r="C19" i="1"/>
  <c r="L18" i="1"/>
  <c r="L16" i="1" s="1"/>
  <c r="K18" i="1"/>
  <c r="J18" i="1"/>
  <c r="E18" i="1"/>
  <c r="L17" i="1"/>
  <c r="K17" i="1"/>
  <c r="K16" i="1" s="1"/>
  <c r="J17" i="1"/>
  <c r="E17" i="1"/>
  <c r="J16" i="1"/>
  <c r="I16" i="1"/>
  <c r="I14" i="1" s="1"/>
  <c r="H16" i="1"/>
  <c r="H14" i="1" s="1"/>
  <c r="G16" i="1"/>
  <c r="G14" i="1" s="1"/>
  <c r="F16" i="1"/>
  <c r="E16" i="1"/>
  <c r="D16" i="1"/>
  <c r="C16" i="1"/>
  <c r="C14" i="1" s="1"/>
  <c r="B16" i="1"/>
  <c r="B14" i="1" s="1"/>
  <c r="L15" i="1"/>
  <c r="J15" i="1"/>
  <c r="E15" i="1"/>
  <c r="K15" i="1" s="1"/>
  <c r="J14" i="1"/>
  <c r="F14" i="1"/>
  <c r="D14" i="1"/>
  <c r="L13" i="1"/>
  <c r="J13" i="1"/>
  <c r="E13" i="1"/>
  <c r="K13" i="1" s="1"/>
  <c r="L12" i="1"/>
  <c r="J12" i="1"/>
  <c r="E12" i="1"/>
  <c r="K12" i="1" s="1"/>
  <c r="L11" i="1"/>
  <c r="J11" i="1"/>
  <c r="E11" i="1"/>
  <c r="K11" i="1" s="1"/>
  <c r="L10" i="1"/>
  <c r="J10" i="1"/>
  <c r="E10" i="1"/>
  <c r="K10" i="1" s="1"/>
  <c r="L9" i="1"/>
  <c r="E9" i="1"/>
  <c r="K9" i="1" s="1"/>
  <c r="L8" i="1"/>
  <c r="L7" i="1" s="1"/>
  <c r="L6" i="1" s="1"/>
  <c r="L5" i="1" s="1"/>
  <c r="K8" i="1"/>
  <c r="K7" i="1" s="1"/>
  <c r="K6" i="1" s="1"/>
  <c r="E8" i="1"/>
  <c r="E7" i="1" s="1"/>
  <c r="E6" i="1" s="1"/>
  <c r="E5" i="1" s="1"/>
  <c r="J7" i="1"/>
  <c r="J6" i="1" s="1"/>
  <c r="J5" i="1" s="1"/>
  <c r="J26" i="1" s="1"/>
  <c r="I7" i="1"/>
  <c r="H7" i="1"/>
  <c r="H6" i="1" s="1"/>
  <c r="H5" i="1" s="1"/>
  <c r="H26" i="1" s="1"/>
  <c r="G7" i="1"/>
  <c r="G6" i="1" s="1"/>
  <c r="G5" i="1" s="1"/>
  <c r="G26" i="1" s="1"/>
  <c r="F7" i="1"/>
  <c r="D7" i="1"/>
  <c r="D6" i="1" s="1"/>
  <c r="D5" i="1" s="1"/>
  <c r="D26" i="1" s="1"/>
  <c r="C7" i="1"/>
  <c r="C6" i="1" s="1"/>
  <c r="C5" i="1" s="1"/>
  <c r="B7" i="1"/>
  <c r="B6" i="1" s="1"/>
  <c r="B5" i="1" s="1"/>
  <c r="I6" i="1"/>
  <c r="I5" i="1" s="1"/>
  <c r="F6" i="1"/>
  <c r="F5" i="1" s="1"/>
  <c r="K5" i="1" l="1"/>
  <c r="K26" i="1" s="1"/>
  <c r="F26" i="1"/>
  <c r="I26" i="1"/>
  <c r="L14" i="1"/>
  <c r="L26" i="1" s="1"/>
  <c r="B26" i="1"/>
  <c r="C26" i="1"/>
  <c r="K14" i="1"/>
  <c r="E14" i="1"/>
  <c r="E26" i="1" s="1"/>
  <c r="E23" i="1"/>
  <c r="E22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<sst xmlns="http://schemas.openxmlformats.org/spreadsheetml/2006/main" count="36" uniqueCount="36">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</sst>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/>
      <right/>
      <top style="medium">
        <color rgb="FFCECECE"/>
      </top>
      <bottom/>
      <diagonal/>
    </border>
    <border>
      <left style="medium">
        <color rgb="FFCECECE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5" fillId="0" borderId="0" xfId="0" applyFont="1" applyFill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4" fontId="11" fillId="0" borderId="6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164" fontId="13" fillId="0" borderId="0" xfId="0" applyNumberFormat="1" applyFont="1" applyFill="1"/>
    <xf numFmtId="2" fontId="0" fillId="0" borderId="0" xfId="0" applyNumberFormat="1" applyFill="1"/>
    <xf numFmtId="16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4" fontId="12" fillId="0" borderId="0" xfId="0" applyNumberFormat="1" applyFont="1" applyFill="1"/>
    <xf numFmtId="4" fontId="15" fillId="0" borderId="0" xfId="0" applyNumberFormat="1" applyFont="1" applyFill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A53C3-0FFD-4E54-9538-20E07874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2CCD-A84B-4A86-BEE7-FEDBE3DDFF8A}">
  <sheetPr>
    <pageSetUpPr fitToPage="1"/>
  </sheetPr>
  <dimension ref="A1:M44"/>
  <sheetViews>
    <sheetView tabSelected="1" zoomScale="90" zoomScaleNormal="90" workbookViewId="0">
      <selection activeCell="G26" sqref="G26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1397477731.9000001</v>
      </c>
      <c r="D5" s="10">
        <f>+D6+D12+D13</f>
        <v>-120307000</v>
      </c>
      <c r="E5" s="10">
        <f>+E6+E12+E13</f>
        <v>10869691638.9</v>
      </c>
      <c r="F5" s="10">
        <f t="shared" ref="F5:L5" si="0">+F6+F12+F13</f>
        <v>5018441052.5800009</v>
      </c>
      <c r="G5" s="10">
        <f t="shared" si="0"/>
        <v>1744664197.8899996</v>
      </c>
      <c r="H5" s="10">
        <f t="shared" si="0"/>
        <v>1674309056.8400002</v>
      </c>
      <c r="I5" s="10">
        <f t="shared" si="0"/>
        <v>1629599839.8900003</v>
      </c>
      <c r="J5" s="10">
        <f t="shared" si="0"/>
        <v>717083644.30999947</v>
      </c>
      <c r="K5" s="10">
        <f t="shared" si="0"/>
        <v>5851250586.3199987</v>
      </c>
      <c r="L5" s="10">
        <f t="shared" si="0"/>
        <v>44709216.950000048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892477731.89999998</v>
      </c>
      <c r="D6" s="10">
        <f>+D7+D10+D11</f>
        <v>-120307000</v>
      </c>
      <c r="E6" s="10">
        <f t="shared" ref="E6:L6" si="1">+E7+E10+E11</f>
        <v>9403684971.8999996</v>
      </c>
      <c r="F6" s="10">
        <f t="shared" si="1"/>
        <v>4760064271.4399986</v>
      </c>
      <c r="G6" s="10">
        <f t="shared" si="1"/>
        <v>1684923859.7899995</v>
      </c>
      <c r="H6" s="10">
        <f t="shared" si="1"/>
        <v>1617937947.6100001</v>
      </c>
      <c r="I6" s="10">
        <f>+I7+I10+I11</f>
        <v>1576290831.4300001</v>
      </c>
      <c r="J6" s="10">
        <f t="shared" si="1"/>
        <v>713714415.43999946</v>
      </c>
      <c r="K6" s="10">
        <f>+K7+K10+K11</f>
        <v>4643620700.460001</v>
      </c>
      <c r="L6" s="10">
        <f t="shared" si="1"/>
        <v>41647116.180000097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300000000</v>
      </c>
      <c r="D7" s="10">
        <f>+D8+D9</f>
        <v>0</v>
      </c>
      <c r="E7" s="10">
        <f>+E8+E9</f>
        <v>3544826056</v>
      </c>
      <c r="F7" s="10">
        <f>+F8+F9</f>
        <v>646728503.25999999</v>
      </c>
      <c r="G7" s="10">
        <f t="shared" ref="G7:L7" si="2">SUM(G8:G9)</f>
        <v>646728503.25999999</v>
      </c>
      <c r="H7" s="10">
        <f t="shared" si="2"/>
        <v>646728503.25999999</v>
      </c>
      <c r="I7" s="10">
        <f>SUM(I8:I9)</f>
        <v>646728503.26000011</v>
      </c>
      <c r="J7" s="10">
        <f>SUM(J8:J9)</f>
        <v>646728503.26000011</v>
      </c>
      <c r="K7" s="10">
        <f t="shared" si="2"/>
        <v>2898097552.7400002</v>
      </c>
      <c r="L7" s="10">
        <f t="shared" si="2"/>
        <v>0</v>
      </c>
      <c r="M7" s="17"/>
    </row>
    <row r="8" spans="1:13" x14ac:dyDescent="0.2">
      <c r="A8" s="6" t="s">
        <v>17</v>
      </c>
      <c r="B8" s="10">
        <v>2752726802</v>
      </c>
      <c r="C8" s="10">
        <v>300000000</v>
      </c>
      <c r="D8" s="10">
        <v>0</v>
      </c>
      <c r="E8" s="10">
        <f t="shared" ref="E8:E13" si="3">+B8+C8+D8</f>
        <v>3052726802</v>
      </c>
      <c r="F8" s="10">
        <v>544845954.12</v>
      </c>
      <c r="G8" s="10">
        <v>544845954.12</v>
      </c>
      <c r="H8" s="10">
        <v>544845954.12</v>
      </c>
      <c r="I8" s="10">
        <v>544845954.12000012</v>
      </c>
      <c r="J8" s="10">
        <v>544845954.12000012</v>
      </c>
      <c r="K8" s="10">
        <f t="shared" ref="K8:K13" si="4">+E8-F8</f>
        <v>2507880847.8800001</v>
      </c>
      <c r="L8" s="10">
        <f t="shared" ref="L8:L13" si="5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0</v>
      </c>
      <c r="D9" s="10">
        <v>0</v>
      </c>
      <c r="E9" s="10">
        <f t="shared" si="3"/>
        <v>492099254</v>
      </c>
      <c r="F9" s="10">
        <v>101882549.13999997</v>
      </c>
      <c r="G9" s="10">
        <v>101882549.13999997</v>
      </c>
      <c r="H9" s="10">
        <v>101882549.14</v>
      </c>
      <c r="I9" s="10">
        <v>101882549.14</v>
      </c>
      <c r="J9" s="10">
        <v>101882549.14</v>
      </c>
      <c r="K9" s="10">
        <f>+E9-F9</f>
        <v>390216704.86000001</v>
      </c>
      <c r="L9" s="10">
        <f t="shared" si="5"/>
        <v>0</v>
      </c>
      <c r="M9" s="17"/>
    </row>
    <row r="10" spans="1:13" x14ac:dyDescent="0.2">
      <c r="A10" s="6" t="s">
        <v>19</v>
      </c>
      <c r="B10" s="10">
        <v>1180135015</v>
      </c>
      <c r="C10" s="10">
        <v>0</v>
      </c>
      <c r="D10" s="10">
        <v>-120307000</v>
      </c>
      <c r="E10" s="10">
        <f t="shared" si="3"/>
        <v>1059828015</v>
      </c>
      <c r="F10" s="10">
        <v>529481018.74999988</v>
      </c>
      <c r="G10" s="10">
        <v>228272681.47999996</v>
      </c>
      <c r="H10" s="10">
        <v>199113694.00999999</v>
      </c>
      <c r="I10" s="10">
        <v>182667978.82000002</v>
      </c>
      <c r="J10" s="10">
        <f>+G10-H10</f>
        <v>29158987.469999969</v>
      </c>
      <c r="K10" s="10">
        <f t="shared" si="4"/>
        <v>530346996.25000012</v>
      </c>
      <c r="L10" s="10">
        <f t="shared" si="5"/>
        <v>16445715.189999968</v>
      </c>
      <c r="M10" s="17"/>
    </row>
    <row r="11" spans="1:13" x14ac:dyDescent="0.2">
      <c r="A11" s="6" t="s">
        <v>20</v>
      </c>
      <c r="B11" s="10">
        <v>4206553169</v>
      </c>
      <c r="C11" s="10">
        <v>592477731.89999998</v>
      </c>
      <c r="D11" s="10">
        <v>0</v>
      </c>
      <c r="E11" s="10">
        <f t="shared" si="3"/>
        <v>4799030900.8999996</v>
      </c>
      <c r="F11" s="10">
        <v>3583854749.4299984</v>
      </c>
      <c r="G11" s="10">
        <v>809922675.04999948</v>
      </c>
      <c r="H11" s="10">
        <v>772095750.34000003</v>
      </c>
      <c r="I11" s="10">
        <v>746894349.3499999</v>
      </c>
      <c r="J11" s="10">
        <f>+G11-H11</f>
        <v>37826924.709999442</v>
      </c>
      <c r="K11" s="10">
        <f t="shared" si="4"/>
        <v>1215176151.4700012</v>
      </c>
      <c r="L11" s="10">
        <f t="shared" si="5"/>
        <v>25201400.990000129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79209.39</v>
      </c>
      <c r="G12" s="10">
        <v>79209.39</v>
      </c>
      <c r="H12" s="10">
        <v>79209.39</v>
      </c>
      <c r="I12" s="10">
        <v>79209.39</v>
      </c>
      <c r="J12" s="10">
        <f>+G12-H12</f>
        <v>0</v>
      </c>
      <c r="K12" s="10">
        <f t="shared" si="4"/>
        <v>13920790.609999999</v>
      </c>
      <c r="L12" s="10">
        <f t="shared" si="5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505000000</v>
      </c>
      <c r="D13" s="10"/>
      <c r="E13" s="10">
        <f t="shared" si="3"/>
        <v>1452006667</v>
      </c>
      <c r="F13" s="10">
        <v>258297571.7500017</v>
      </c>
      <c r="G13" s="10">
        <v>59661128.710000038</v>
      </c>
      <c r="H13" s="10">
        <v>56291899.840000004</v>
      </c>
      <c r="I13" s="10">
        <v>53229799.070000052</v>
      </c>
      <c r="J13" s="10">
        <f>+G13-H13</f>
        <v>3369228.8700000346</v>
      </c>
      <c r="K13" s="10">
        <f t="shared" si="4"/>
        <v>1193709095.2499983</v>
      </c>
      <c r="L13" s="10">
        <f t="shared" si="5"/>
        <v>3062100.7699999511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3561770586.2900004</v>
      </c>
      <c r="D14" s="10">
        <f>+D15+D16+D19+D21</f>
        <v>-80000000</v>
      </c>
      <c r="E14" s="10">
        <f t="shared" ref="E14:K14" si="6">+E15+E16+E19+E21</f>
        <v>7910120679.2900009</v>
      </c>
      <c r="F14" s="10">
        <f t="shared" si="6"/>
        <v>4431913010.8499985</v>
      </c>
      <c r="G14" s="10">
        <f t="shared" si="6"/>
        <v>1222201929.4400005</v>
      </c>
      <c r="H14" s="10">
        <f>+H15+H16+H19+H21</f>
        <v>1209462975.5799999</v>
      </c>
      <c r="I14" s="10">
        <f t="shared" si="6"/>
        <v>1207911359.5799999</v>
      </c>
      <c r="J14" s="10">
        <f t="shared" si="6"/>
        <v>12738953.860000521</v>
      </c>
      <c r="K14" s="10">
        <f t="shared" si="6"/>
        <v>3478207668.440002</v>
      </c>
      <c r="L14" s="10">
        <f>+L15+L16+L19+L21</f>
        <v>1551616.0000001192</v>
      </c>
      <c r="M14" s="17"/>
    </row>
    <row r="15" spans="1:13" x14ac:dyDescent="0.2">
      <c r="A15" s="6" t="s">
        <v>24</v>
      </c>
      <c r="B15" s="10">
        <v>707848780</v>
      </c>
      <c r="C15" s="10">
        <v>364025000</v>
      </c>
      <c r="D15" s="10">
        <v>0</v>
      </c>
      <c r="E15" s="10">
        <f>+B15+C15+D15</f>
        <v>1071873780</v>
      </c>
      <c r="F15" s="10">
        <v>542882886.0999999</v>
      </c>
      <c r="G15" s="10">
        <v>148466275.42000002</v>
      </c>
      <c r="H15" s="10">
        <v>139764774.41999999</v>
      </c>
      <c r="I15" s="10">
        <v>138464774.41999999</v>
      </c>
      <c r="J15" s="10">
        <f>+G15-H15</f>
        <v>8701501.0000000298</v>
      </c>
      <c r="K15" s="10">
        <f>+E15-F15</f>
        <v>528990893.9000001</v>
      </c>
      <c r="L15" s="10">
        <f>+H15-I15</f>
        <v>1300000</v>
      </c>
      <c r="M15" s="17"/>
    </row>
    <row r="16" spans="1:13" x14ac:dyDescent="0.2">
      <c r="A16" s="19" t="s">
        <v>25</v>
      </c>
      <c r="B16" s="10">
        <f t="shared" ref="B16:H16" si="7">+B17+B18</f>
        <v>3599501313</v>
      </c>
      <c r="C16" s="10">
        <f t="shared" si="7"/>
        <v>3197745586.2900004</v>
      </c>
      <c r="D16" s="10">
        <f t="shared" si="7"/>
        <v>0</v>
      </c>
      <c r="E16" s="10">
        <f t="shared" si="7"/>
        <v>6797246899.2900009</v>
      </c>
      <c r="F16" s="10">
        <f t="shared" si="7"/>
        <v>3882430124.749999</v>
      </c>
      <c r="G16" s="10">
        <f t="shared" si="7"/>
        <v>1069135654.0200005</v>
      </c>
      <c r="H16" s="10">
        <f t="shared" si="7"/>
        <v>1065098201.16</v>
      </c>
      <c r="I16" s="10">
        <f>+I17+I18</f>
        <v>1064846585.1599998</v>
      </c>
      <c r="J16" s="10">
        <f>+J17+J18</f>
        <v>4037452.8600004911</v>
      </c>
      <c r="K16" s="10">
        <f>+K17+K18</f>
        <v>2914816774.5400019</v>
      </c>
      <c r="L16" s="10">
        <f>+L17+L18</f>
        <v>251616.00000011921</v>
      </c>
      <c r="M16" s="17"/>
    </row>
    <row r="17" spans="1:13" x14ac:dyDescent="0.2">
      <c r="A17" s="6" t="s">
        <v>26</v>
      </c>
      <c r="B17" s="10">
        <v>0</v>
      </c>
      <c r="C17" s="10">
        <v>0</v>
      </c>
      <c r="D17" s="10">
        <v>0</v>
      </c>
      <c r="E17" s="10">
        <f>+B17+C17+D17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f>+G17-H17</f>
        <v>0</v>
      </c>
      <c r="K17" s="10">
        <f t="shared" ref="K17:K25" si="8">+E17-F17</f>
        <v>0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3197745586.2900004</v>
      </c>
      <c r="D18" s="10">
        <v>0</v>
      </c>
      <c r="E18" s="10">
        <f>+B18+C18+D18</f>
        <v>6797246899.2900009</v>
      </c>
      <c r="F18" s="10">
        <v>3882430124.749999</v>
      </c>
      <c r="G18" s="10">
        <v>1069135654.0200005</v>
      </c>
      <c r="H18" s="10">
        <v>1065098201.16</v>
      </c>
      <c r="I18" s="10">
        <v>1064846585.1599998</v>
      </c>
      <c r="J18" s="10">
        <f>+G18-H18</f>
        <v>4037452.8600004911</v>
      </c>
      <c r="K18" s="10">
        <f t="shared" si="8"/>
        <v>2914816774.5400019</v>
      </c>
      <c r="L18" s="10">
        <f>+H18-I18</f>
        <v>251616.00000011921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100000</v>
      </c>
      <c r="G19" s="10">
        <f>+G20</f>
        <v>100000</v>
      </c>
      <c r="H19" s="10">
        <f>+H20</f>
        <v>100000</v>
      </c>
      <c r="I19" s="10">
        <f>+I20</f>
        <v>100000</v>
      </c>
      <c r="J19" s="10">
        <f>+G19-H19</f>
        <v>0</v>
      </c>
      <c r="K19" s="10">
        <f t="shared" si="8"/>
        <v>900000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100000</v>
      </c>
      <c r="G20" s="10">
        <v>100000</v>
      </c>
      <c r="H20" s="10">
        <v>100000</v>
      </c>
      <c r="I20" s="10">
        <v>100000</v>
      </c>
      <c r="J20" s="10">
        <f>+G20-H20</f>
        <v>0</v>
      </c>
      <c r="K20" s="10">
        <f t="shared" si="8"/>
        <v>900000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-80000000</v>
      </c>
      <c r="E21" s="10">
        <f>+B21+C21+D21</f>
        <v>40000000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8"/>
        <v>33500000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9">+E23</f>
        <v>1296588269.04</v>
      </c>
      <c r="F22" s="10">
        <f>+F23</f>
        <v>1151522937.75</v>
      </c>
      <c r="G22" s="10">
        <f t="shared" si="9"/>
        <v>1151522937.75</v>
      </c>
      <c r="H22" s="10">
        <f t="shared" si="9"/>
        <v>1151522937.75</v>
      </c>
      <c r="I22" s="10">
        <f t="shared" si="9"/>
        <v>1151522937.75</v>
      </c>
      <c r="J22" s="10">
        <f t="shared" si="9"/>
        <v>0</v>
      </c>
      <c r="K22" s="10">
        <f t="shared" si="9"/>
        <v>145065331.28999996</v>
      </c>
      <c r="L22" s="10">
        <f t="shared" si="9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0">+E25+E24</f>
        <v>1296588269.04</v>
      </c>
      <c r="F23" s="10">
        <f>+F24+F25</f>
        <v>1151522937.75</v>
      </c>
      <c r="G23" s="10">
        <f>+G24+G25</f>
        <v>1151522937.75</v>
      </c>
      <c r="H23" s="10">
        <f>+H24+H25</f>
        <v>1151522937.75</v>
      </c>
      <c r="I23" s="10">
        <f t="shared" si="10"/>
        <v>1151522937.75</v>
      </c>
      <c r="J23" s="10">
        <f t="shared" si="10"/>
        <v>0</v>
      </c>
      <c r="K23" s="10">
        <f t="shared" si="10"/>
        <v>145065331.28999996</v>
      </c>
      <c r="L23" s="10">
        <f t="shared" si="10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168927.51</v>
      </c>
      <c r="G24" s="10">
        <v>168927.51</v>
      </c>
      <c r="H24" s="10">
        <v>168927.51</v>
      </c>
      <c r="I24" s="10">
        <v>168927.51</v>
      </c>
      <c r="J24" s="10">
        <f>+G24-H24</f>
        <v>0</v>
      </c>
      <c r="K24" s="10">
        <f t="shared" si="8"/>
        <v>50831072.490000002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1151354010.24</v>
      </c>
      <c r="G25" s="10">
        <v>1151354010.24</v>
      </c>
      <c r="H25" s="10">
        <v>1151354010.24</v>
      </c>
      <c r="I25" s="10">
        <v>1151354010.24</v>
      </c>
      <c r="J25" s="10">
        <f>+G25-H25</f>
        <v>0</v>
      </c>
      <c r="K25" s="10">
        <f t="shared" si="8"/>
        <v>94234258.799999952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1">+B5+B14+B22</f>
        <v>14571871000</v>
      </c>
      <c r="C26" s="21">
        <f t="shared" si="11"/>
        <v>5704836587.2300005</v>
      </c>
      <c r="D26" s="21">
        <f t="shared" si="11"/>
        <v>-200307000</v>
      </c>
      <c r="E26" s="21">
        <f t="shared" si="11"/>
        <v>20076400587.230003</v>
      </c>
      <c r="F26" s="21">
        <f t="shared" si="11"/>
        <v>10601877001.18</v>
      </c>
      <c r="G26" s="21">
        <f t="shared" si="11"/>
        <v>4118389065.0799999</v>
      </c>
      <c r="H26" s="21">
        <f t="shared" si="11"/>
        <v>4035294970.1700001</v>
      </c>
      <c r="I26" s="21">
        <f t="shared" si="11"/>
        <v>3989034137.2200003</v>
      </c>
      <c r="J26" s="21">
        <f t="shared" si="11"/>
        <v>729822598.16999996</v>
      </c>
      <c r="K26" s="21">
        <f t="shared" si="11"/>
        <v>9474523586.0499992</v>
      </c>
      <c r="L26" s="21">
        <f>+L5+L14+L22</f>
        <v>46260832.950000167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22"/>
      <c r="B28" s="24"/>
      <c r="C28" s="25"/>
      <c r="D28" s="26"/>
      <c r="E28" s="25"/>
      <c r="F28" s="25"/>
      <c r="G28" s="25"/>
      <c r="H28" s="27"/>
      <c r="I28" s="25"/>
      <c r="J28" s="25"/>
      <c r="K28" s="26"/>
      <c r="L28" s="25"/>
    </row>
    <row r="29" spans="1:13" x14ac:dyDescent="0.2">
      <c r="B29" s="43"/>
      <c r="C29" s="43"/>
      <c r="D29" s="44"/>
      <c r="E29" s="43"/>
      <c r="F29" s="43"/>
      <c r="G29" s="43"/>
      <c r="H29" s="43"/>
      <c r="I29" s="43"/>
      <c r="J29" s="43"/>
      <c r="K29" s="43"/>
      <c r="L29" s="43"/>
      <c r="M29" s="44"/>
    </row>
    <row r="30" spans="1:13" x14ac:dyDescent="0.2">
      <c r="B30" s="44"/>
      <c r="C30" s="45"/>
      <c r="D30" s="46"/>
      <c r="E30" s="47"/>
      <c r="F30" s="45"/>
      <c r="G30" s="44"/>
      <c r="H30" s="48"/>
      <c r="I30" s="44"/>
      <c r="J30" s="44"/>
      <c r="K30" s="45"/>
      <c r="L30" s="47"/>
      <c r="M30" s="44"/>
    </row>
    <row r="31" spans="1:13" ht="13.5" thickBot="1" x14ac:dyDescent="0.25">
      <c r="B31" s="25"/>
      <c r="C31" s="26"/>
      <c r="D31" s="30"/>
      <c r="E31" s="31"/>
      <c r="F31" s="25"/>
      <c r="G31" s="32"/>
      <c r="H31" s="32"/>
      <c r="I31" s="26"/>
      <c r="J31" s="33"/>
      <c r="K31" s="42"/>
      <c r="L31" s="25"/>
    </row>
    <row r="32" spans="1:13" x14ac:dyDescent="0.2">
      <c r="B32" s="26"/>
      <c r="C32" s="26"/>
      <c r="D32" s="26"/>
      <c r="E32" s="26"/>
      <c r="F32" s="34"/>
      <c r="G32" s="35"/>
      <c r="H32" s="27"/>
      <c r="I32" s="27"/>
      <c r="J32" s="27"/>
      <c r="K32" s="28"/>
      <c r="L32" s="25"/>
    </row>
    <row r="33" spans="2:12" x14ac:dyDescent="0.2">
      <c r="B33" s="25"/>
      <c r="C33" s="25"/>
      <c r="D33" s="25"/>
      <c r="E33" s="25"/>
      <c r="F33" s="31"/>
      <c r="G33" s="36"/>
      <c r="H33" s="26"/>
      <c r="I33" s="26"/>
      <c r="J33" s="25"/>
      <c r="K33" s="35"/>
      <c r="L33" s="25"/>
    </row>
    <row r="34" spans="2:12" x14ac:dyDescent="0.2">
      <c r="B34" s="25"/>
      <c r="C34" s="25"/>
      <c r="D34" s="25"/>
      <c r="E34" s="33"/>
      <c r="F34" s="34"/>
      <c r="G34" s="25"/>
      <c r="H34" s="29"/>
      <c r="I34" s="27"/>
      <c r="J34" s="29"/>
      <c r="K34" s="29"/>
      <c r="L34" s="25"/>
    </row>
    <row r="35" spans="2:12" x14ac:dyDescent="0.2">
      <c r="B35" s="25"/>
      <c r="C35" s="25"/>
      <c r="D35" s="25"/>
      <c r="E35" s="25"/>
      <c r="F35" s="25"/>
      <c r="G35" s="25"/>
      <c r="H35" s="37"/>
      <c r="I35" s="38"/>
      <c r="J35" s="25"/>
      <c r="K35" s="29"/>
      <c r="L35" s="25"/>
    </row>
    <row r="36" spans="2:12" x14ac:dyDescent="0.2">
      <c r="B36" s="25"/>
      <c r="C36" s="25"/>
      <c r="D36" s="25"/>
      <c r="E36" s="25"/>
      <c r="F36" s="25"/>
      <c r="G36" s="25"/>
      <c r="H36" s="37"/>
      <c r="I36" s="26"/>
      <c r="J36" s="25"/>
      <c r="K36" s="25"/>
      <c r="L36" s="25"/>
    </row>
    <row r="37" spans="2:12" x14ac:dyDescent="0.2">
      <c r="B37" s="25"/>
      <c r="C37" s="25"/>
      <c r="D37" s="25"/>
      <c r="E37" s="25"/>
      <c r="F37" s="25"/>
      <c r="G37" s="25"/>
      <c r="H37" s="37"/>
      <c r="I37" s="25"/>
      <c r="J37" s="25"/>
      <c r="K37" s="25"/>
      <c r="L37" s="25"/>
    </row>
    <row r="38" spans="2:12" x14ac:dyDescent="0.2">
      <c r="B38" s="25"/>
      <c r="C38" s="25"/>
      <c r="D38" s="25"/>
      <c r="E38" s="25"/>
      <c r="F38" s="25"/>
      <c r="G38" s="25"/>
      <c r="H38" s="37"/>
      <c r="I38" s="25"/>
      <c r="J38" s="29"/>
      <c r="K38" s="25"/>
      <c r="L38" s="25"/>
    </row>
    <row r="39" spans="2:12" x14ac:dyDescent="0.2">
      <c r="B39" s="25"/>
      <c r="C39" s="25"/>
      <c r="D39" s="25"/>
      <c r="E39" s="39"/>
      <c r="F39" s="39"/>
      <c r="G39" s="39"/>
      <c r="H39" s="25"/>
      <c r="I39" s="25"/>
      <c r="J39" s="29"/>
      <c r="K39" s="25"/>
      <c r="L39" s="25"/>
    </row>
    <row r="40" spans="2:12" ht="13.5" thickBot="1" x14ac:dyDescent="0.25">
      <c r="B40" s="25"/>
      <c r="C40" s="25"/>
      <c r="D40" s="25"/>
      <c r="E40" s="25"/>
      <c r="F40" s="25"/>
      <c r="G40" s="25"/>
      <c r="H40" s="25"/>
      <c r="I40" s="25"/>
      <c r="J40" s="29"/>
      <c r="K40" s="25"/>
      <c r="L40" s="25"/>
    </row>
    <row r="41" spans="2:12" x14ac:dyDescent="0.2">
      <c r="B41" s="25"/>
      <c r="C41" s="25"/>
      <c r="D41" s="25"/>
      <c r="E41" s="25"/>
      <c r="F41" s="25"/>
      <c r="G41" s="25"/>
      <c r="H41" s="40"/>
      <c r="I41" s="25"/>
      <c r="J41" s="25"/>
      <c r="K41" s="25"/>
      <c r="L41" s="25"/>
    </row>
    <row r="42" spans="2:12" x14ac:dyDescent="0.2">
      <c r="B42" s="25"/>
      <c r="C42" s="25"/>
      <c r="D42" s="25"/>
      <c r="E42" s="25"/>
      <c r="F42" s="25"/>
      <c r="G42" s="25"/>
      <c r="H42" s="41"/>
      <c r="I42" s="29"/>
      <c r="J42" s="25"/>
      <c r="K42" s="25"/>
      <c r="L42" s="25"/>
    </row>
    <row r="43" spans="2:12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2:12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2023-06-12T11:54:11Z</dcterms:created>
  <dcterms:modified xsi:type="dcterms:W3CDTF">2023-06-12T11:55:54Z</dcterms:modified>
</cp:coreProperties>
</file>