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04-2023\"/>
    </mc:Choice>
  </mc:AlternateContent>
  <xr:revisionPtr revIDLastSave="0" documentId="8_{851BC3D2-570B-4966-AC93-6D6F5103AC58}" xr6:coauthVersionLast="47" xr6:coauthVersionMax="47" xr10:uidLastSave="{00000000-0000-0000-0000-000000000000}"/>
  <bookViews>
    <workbookView xWindow="-120" yWindow="-120" windowWidth="24240" windowHeight="13140" xr2:uid="{D632F59E-8CDE-49C0-80CF-B8A1D22628B9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3" i="1" s="1"/>
  <c r="L22" i="1" s="1"/>
  <c r="K25" i="1"/>
  <c r="J25" i="1"/>
  <c r="E25" i="1"/>
  <c r="L24" i="1"/>
  <c r="K24" i="1"/>
  <c r="K23" i="1" s="1"/>
  <c r="K22" i="1" s="1"/>
  <c r="J24" i="1"/>
  <c r="E24" i="1"/>
  <c r="E23" i="1" s="1"/>
  <c r="E22" i="1" s="1"/>
  <c r="J23" i="1"/>
  <c r="J22" i="1" s="1"/>
  <c r="I23" i="1"/>
  <c r="I22" i="1" s="1"/>
  <c r="H23" i="1"/>
  <c r="H22" i="1" s="1"/>
  <c r="G23" i="1"/>
  <c r="F23" i="1"/>
  <c r="D23" i="1"/>
  <c r="C23" i="1"/>
  <c r="C22" i="1" s="1"/>
  <c r="B23" i="1"/>
  <c r="G22" i="1"/>
  <c r="F22" i="1"/>
  <c r="B22" i="1"/>
  <c r="L21" i="1"/>
  <c r="K21" i="1"/>
  <c r="J21" i="1"/>
  <c r="E21" i="1"/>
  <c r="L20" i="1"/>
  <c r="L19" i="1" s="1"/>
  <c r="J20" i="1"/>
  <c r="E20" i="1"/>
  <c r="K20" i="1" s="1"/>
  <c r="I19" i="1"/>
  <c r="H19" i="1"/>
  <c r="G19" i="1"/>
  <c r="J19" i="1" s="1"/>
  <c r="F19" i="1"/>
  <c r="C19" i="1"/>
  <c r="E19" i="1" s="1"/>
  <c r="K19" i="1" s="1"/>
  <c r="L18" i="1"/>
  <c r="K18" i="1"/>
  <c r="J18" i="1"/>
  <c r="E18" i="1"/>
  <c r="L17" i="1"/>
  <c r="L16" i="1" s="1"/>
  <c r="L14" i="1" s="1"/>
  <c r="J17" i="1"/>
  <c r="J16" i="1" s="1"/>
  <c r="J14" i="1" s="1"/>
  <c r="E17" i="1"/>
  <c r="E16" i="1" s="1"/>
  <c r="E14" i="1" s="1"/>
  <c r="I16" i="1"/>
  <c r="H16" i="1"/>
  <c r="H14" i="1" s="1"/>
  <c r="G16" i="1"/>
  <c r="G14" i="1" s="1"/>
  <c r="F16" i="1"/>
  <c r="F14" i="1" s="1"/>
  <c r="D16" i="1"/>
  <c r="C16" i="1"/>
  <c r="B16" i="1"/>
  <c r="L15" i="1"/>
  <c r="K15" i="1"/>
  <c r="J15" i="1"/>
  <c r="E15" i="1"/>
  <c r="I14" i="1"/>
  <c r="D14" i="1"/>
  <c r="B14" i="1"/>
  <c r="L13" i="1"/>
  <c r="J13" i="1"/>
  <c r="E13" i="1"/>
  <c r="K13" i="1" s="1"/>
  <c r="L12" i="1"/>
  <c r="K12" i="1"/>
  <c r="J12" i="1"/>
  <c r="E12" i="1"/>
  <c r="L11" i="1"/>
  <c r="K11" i="1"/>
  <c r="J11" i="1"/>
  <c r="E11" i="1"/>
  <c r="L10" i="1"/>
  <c r="J10" i="1"/>
  <c r="E10" i="1"/>
  <c r="K10" i="1" s="1"/>
  <c r="L9" i="1"/>
  <c r="K9" i="1"/>
  <c r="J9" i="1"/>
  <c r="E9" i="1"/>
  <c r="L8" i="1"/>
  <c r="L7" i="1" s="1"/>
  <c r="L6" i="1" s="1"/>
  <c r="L5" i="1" s="1"/>
  <c r="K8" i="1"/>
  <c r="K7" i="1" s="1"/>
  <c r="K6" i="1" s="1"/>
  <c r="K5" i="1" s="1"/>
  <c r="J8" i="1"/>
  <c r="E8" i="1"/>
  <c r="E7" i="1" s="1"/>
  <c r="E6" i="1" s="1"/>
  <c r="E5" i="1" s="1"/>
  <c r="E26" i="1" s="1"/>
  <c r="J7" i="1"/>
  <c r="J6" i="1" s="1"/>
  <c r="J5" i="1" s="1"/>
  <c r="J26" i="1" s="1"/>
  <c r="I7" i="1"/>
  <c r="I6" i="1" s="1"/>
  <c r="I5" i="1" s="1"/>
  <c r="I26" i="1" s="1"/>
  <c r="H7" i="1"/>
  <c r="H6" i="1" s="1"/>
  <c r="H5" i="1" s="1"/>
  <c r="G7" i="1"/>
  <c r="F7" i="1"/>
  <c r="D7" i="1"/>
  <c r="D6" i="1" s="1"/>
  <c r="D5" i="1" s="1"/>
  <c r="D26" i="1" s="1"/>
  <c r="C7" i="1"/>
  <c r="C6" i="1" s="1"/>
  <c r="C5" i="1" s="1"/>
  <c r="B7" i="1"/>
  <c r="G6" i="1"/>
  <c r="G5" i="1" s="1"/>
  <c r="G26" i="1" s="1"/>
  <c r="F6" i="1"/>
  <c r="B6" i="1"/>
  <c r="B5" i="1" s="1"/>
  <c r="B26" i="1" s="1"/>
  <c r="F5" i="1"/>
  <c r="F26" i="1" s="1"/>
  <c r="L26" i="1" l="1"/>
  <c r="H26" i="1"/>
  <c r="C14" i="1"/>
  <c r="C26" i="1" s="1"/>
  <c r="K17" i="1"/>
  <c r="K16" i="1" s="1"/>
  <c r="K14" i="1" s="1"/>
  <c r="K26" i="1" s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<sst xmlns="http://schemas.openxmlformats.org/spreadsheetml/2006/main" count="36" uniqueCount="36">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</sst>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0" fontId="8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3" fontId="0" fillId="0" borderId="0" xfId="0" applyNumberFormat="1" applyFill="1" applyBorder="1"/>
    <xf numFmtId="4" fontId="1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12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2" fontId="0" fillId="0" borderId="0" xfId="0" applyNumberForma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" fontId="11" fillId="0" borderId="0" xfId="0" applyNumberFormat="1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4F5FF9-EE19-46A3-B836-F92422A8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73B5-6B19-4F44-84A5-AE44AEB2C3E7}">
  <sheetPr>
    <pageSetUpPr fitToPage="1"/>
  </sheetPr>
  <dimension ref="A1:R44"/>
  <sheetViews>
    <sheetView tabSelected="1" zoomScale="90" zoomScaleNormal="90" workbookViewId="0">
      <selection activeCell="E37" sqref="E37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2438038454.9000001</v>
      </c>
      <c r="D5" s="10">
        <f>+D6+D12+D13</f>
        <v>0</v>
      </c>
      <c r="E5" s="10">
        <f>+E6+E12+E13</f>
        <v>12030559361.9</v>
      </c>
      <c r="F5" s="10">
        <f t="shared" ref="F5:L5" si="0">+F6+F12+F13</f>
        <v>6143480089.9199972</v>
      </c>
      <c r="G5" s="10">
        <f t="shared" si="0"/>
        <v>2792936423.2500019</v>
      </c>
      <c r="H5" s="10">
        <f t="shared" si="0"/>
        <v>2650109628.3299999</v>
      </c>
      <c r="I5" s="10">
        <f t="shared" si="0"/>
        <v>2570605556.9500003</v>
      </c>
      <c r="J5" s="10">
        <f t="shared" si="0"/>
        <v>142826794.92000186</v>
      </c>
      <c r="K5" s="10">
        <f t="shared" si="0"/>
        <v>5887079271.9800024</v>
      </c>
      <c r="L5" s="10">
        <f t="shared" si="0"/>
        <v>79504071.379999921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1815038454.9000001</v>
      </c>
      <c r="D6" s="10">
        <f>+D7+D10+D11</f>
        <v>0</v>
      </c>
      <c r="E6" s="10">
        <f t="shared" ref="E6:L6" si="1">+E7+E10+E11</f>
        <v>10446552694.9</v>
      </c>
      <c r="F6" s="10">
        <f t="shared" si="1"/>
        <v>5693815879.3199978</v>
      </c>
      <c r="G6" s="10">
        <f t="shared" si="1"/>
        <v>2652234632.5900011</v>
      </c>
      <c r="H6" s="10">
        <f t="shared" si="1"/>
        <v>2559630891.5999999</v>
      </c>
      <c r="I6" s="10">
        <f>+I7+I10+I11</f>
        <v>2483297651.27</v>
      </c>
      <c r="J6" s="10">
        <f t="shared" si="1"/>
        <v>92603740.990001112</v>
      </c>
      <c r="K6" s="10">
        <f>+K7+K10+K11</f>
        <v>4752736815.5800018</v>
      </c>
      <c r="L6" s="10">
        <f t="shared" si="1"/>
        <v>76333240.329999924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695913513</v>
      </c>
      <c r="D7" s="10">
        <f>+D8+D9</f>
        <v>0</v>
      </c>
      <c r="E7" s="10">
        <f>+E8+E9</f>
        <v>3940739569</v>
      </c>
      <c r="F7" s="10">
        <f>+F8+F9</f>
        <v>911628885.78999984</v>
      </c>
      <c r="G7" s="10">
        <f t="shared" ref="G7:L7" si="2">SUM(G8:G9)</f>
        <v>911628885.78999984</v>
      </c>
      <c r="H7" s="10">
        <f t="shared" si="2"/>
        <v>908595761.12</v>
      </c>
      <c r="I7" s="10">
        <f>SUM(I8:I9)</f>
        <v>906473489.25</v>
      </c>
      <c r="J7" s="10">
        <f>SUM(J8:J9)</f>
        <v>3033124.6699998081</v>
      </c>
      <c r="K7" s="10">
        <f t="shared" si="2"/>
        <v>3029110683.21</v>
      </c>
      <c r="L7" s="10">
        <f t="shared" si="2"/>
        <v>2122271.8700000048</v>
      </c>
      <c r="M7" s="17"/>
    </row>
    <row r="8" spans="1:13" x14ac:dyDescent="0.2">
      <c r="A8" s="6" t="s">
        <v>17</v>
      </c>
      <c r="B8" s="10">
        <v>2752726802</v>
      </c>
      <c r="C8" s="10">
        <v>628593513</v>
      </c>
      <c r="D8" s="10">
        <v>0</v>
      </c>
      <c r="E8" s="10">
        <f t="shared" ref="E8:E13" si="3">+B8+C8+D8</f>
        <v>3381320315</v>
      </c>
      <c r="F8" s="10">
        <v>769865744.30999982</v>
      </c>
      <c r="G8" s="10">
        <v>769865744.30999982</v>
      </c>
      <c r="H8" s="10">
        <v>766927408.36000001</v>
      </c>
      <c r="I8" s="10">
        <v>764805136.49000001</v>
      </c>
      <c r="J8" s="10">
        <f t="shared" ref="J8:J13" si="4">+G8-H8</f>
        <v>2938335.9499998093</v>
      </c>
      <c r="K8" s="10">
        <f t="shared" ref="K8:K13" si="5">+E8-F8</f>
        <v>2611454570.6900001</v>
      </c>
      <c r="L8" s="10">
        <f t="shared" ref="L8:L13" si="6">+H8-I8</f>
        <v>2122271.8700000048</v>
      </c>
      <c r="M8" s="17"/>
    </row>
    <row r="9" spans="1:13" x14ac:dyDescent="0.2">
      <c r="A9" s="6" t="s">
        <v>18</v>
      </c>
      <c r="B9" s="10">
        <v>492099254</v>
      </c>
      <c r="C9" s="10">
        <v>67320000</v>
      </c>
      <c r="D9" s="10">
        <v>0</v>
      </c>
      <c r="E9" s="10">
        <f t="shared" si="3"/>
        <v>559419254</v>
      </c>
      <c r="F9" s="10">
        <v>141763141.47999999</v>
      </c>
      <c r="G9" s="10">
        <v>141763141.47999999</v>
      </c>
      <c r="H9" s="10">
        <v>141668352.75999999</v>
      </c>
      <c r="I9" s="10">
        <v>141668352.75999999</v>
      </c>
      <c r="J9" s="10">
        <f t="shared" si="4"/>
        <v>94788.719999998808</v>
      </c>
      <c r="K9" s="10">
        <f>+E9-F9</f>
        <v>417656112.51999998</v>
      </c>
      <c r="L9" s="10">
        <f t="shared" si="6"/>
        <v>0</v>
      </c>
      <c r="M9" s="17"/>
    </row>
    <row r="10" spans="1:13" x14ac:dyDescent="0.2">
      <c r="A10" s="6" t="s">
        <v>19</v>
      </c>
      <c r="B10" s="10">
        <v>1180135015</v>
      </c>
      <c r="C10" s="10">
        <v>13593000</v>
      </c>
      <c r="D10" s="10">
        <v>0</v>
      </c>
      <c r="E10" s="10">
        <f t="shared" si="3"/>
        <v>1193728015</v>
      </c>
      <c r="F10" s="10">
        <v>790025394.51999962</v>
      </c>
      <c r="G10" s="10">
        <v>322279842.6400007</v>
      </c>
      <c r="H10" s="10">
        <v>301012282.69</v>
      </c>
      <c r="I10" s="10">
        <v>294322404.17000014</v>
      </c>
      <c r="J10" s="10">
        <f t="shared" si="4"/>
        <v>21267559.950000703</v>
      </c>
      <c r="K10" s="10">
        <f t="shared" si="5"/>
        <v>403702620.48000038</v>
      </c>
      <c r="L10" s="10">
        <f t="shared" si="6"/>
        <v>6689878.5199998617</v>
      </c>
      <c r="M10" s="17"/>
    </row>
    <row r="11" spans="1:13" x14ac:dyDescent="0.2">
      <c r="A11" s="6" t="s">
        <v>20</v>
      </c>
      <c r="B11" s="10">
        <v>4206553169</v>
      </c>
      <c r="C11" s="10">
        <v>1105531941.9000001</v>
      </c>
      <c r="D11" s="10">
        <v>0</v>
      </c>
      <c r="E11" s="10">
        <f t="shared" si="3"/>
        <v>5312085110.8999996</v>
      </c>
      <c r="F11" s="10">
        <v>3992161599.0099988</v>
      </c>
      <c r="G11" s="10">
        <v>1418325904.1600006</v>
      </c>
      <c r="H11" s="10">
        <v>1350022847.79</v>
      </c>
      <c r="I11" s="10">
        <v>1282501757.8499999</v>
      </c>
      <c r="J11" s="10">
        <f t="shared" si="4"/>
        <v>68303056.370000601</v>
      </c>
      <c r="K11" s="10">
        <f t="shared" si="5"/>
        <v>1319923511.8900008</v>
      </c>
      <c r="L11" s="10">
        <f t="shared" si="6"/>
        <v>67521089.940000057</v>
      </c>
      <c r="M11" s="17"/>
    </row>
    <row r="12" spans="1:13" x14ac:dyDescent="0.2">
      <c r="A12" s="6" t="s">
        <v>21</v>
      </c>
      <c r="B12" s="10">
        <v>14000000</v>
      </c>
      <c r="C12" s="10">
        <v>0</v>
      </c>
      <c r="D12" s="10">
        <v>0</v>
      </c>
      <c r="E12" s="10">
        <f t="shared" si="3"/>
        <v>14000000</v>
      </c>
      <c r="F12" s="10">
        <v>8286801.3999999994</v>
      </c>
      <c r="G12" s="10">
        <v>8286801.3999999994</v>
      </c>
      <c r="H12" s="10">
        <v>8286801.4000000004</v>
      </c>
      <c r="I12" s="10">
        <v>8286801.3999999994</v>
      </c>
      <c r="J12" s="10">
        <f t="shared" si="4"/>
        <v>0</v>
      </c>
      <c r="K12" s="10">
        <f t="shared" si="5"/>
        <v>5713198.6000000006</v>
      </c>
      <c r="L12" s="10">
        <f t="shared" si="6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623000000</v>
      </c>
      <c r="D13" s="10"/>
      <c r="E13" s="10">
        <f t="shared" si="3"/>
        <v>1570006667</v>
      </c>
      <c r="F13" s="10">
        <v>441377409.19999987</v>
      </c>
      <c r="G13" s="10">
        <v>132414989.26000074</v>
      </c>
      <c r="H13" s="10">
        <v>82191935.329999998</v>
      </c>
      <c r="I13" s="10">
        <v>79021104.280000001</v>
      </c>
      <c r="J13" s="10">
        <f t="shared" si="4"/>
        <v>50223053.930000737</v>
      </c>
      <c r="K13" s="10">
        <f t="shared" si="5"/>
        <v>1128629257.8000002</v>
      </c>
      <c r="L13" s="10">
        <f t="shared" si="6"/>
        <v>3170831.049999997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3690243077.3700004</v>
      </c>
      <c r="D14" s="10">
        <f>+D15+D16+D19+D21</f>
        <v>-80000000</v>
      </c>
      <c r="E14" s="10">
        <f t="shared" ref="E14:K14" si="7">+E15+E16+E19+E21</f>
        <v>8038593170.3700008</v>
      </c>
      <c r="F14" s="10">
        <f t="shared" si="7"/>
        <v>5793578218.6500006</v>
      </c>
      <c r="G14" s="10">
        <f t="shared" si="7"/>
        <v>2410928987.3400006</v>
      </c>
      <c r="H14" s="10">
        <f>+H15+H16+H19+H21</f>
        <v>2305599056.4400001</v>
      </c>
      <c r="I14" s="10">
        <f t="shared" si="7"/>
        <v>2281361063.7400002</v>
      </c>
      <c r="J14" s="10">
        <f t="shared" si="7"/>
        <v>105329930.90000033</v>
      </c>
      <c r="K14" s="10">
        <f t="shared" si="7"/>
        <v>2245014951.7200003</v>
      </c>
      <c r="L14" s="10">
        <f>+L15+L16+L19+L21</f>
        <v>24237992.700000048</v>
      </c>
      <c r="M14" s="17"/>
    </row>
    <row r="15" spans="1:13" x14ac:dyDescent="0.2">
      <c r="A15" s="6" t="s">
        <v>24</v>
      </c>
      <c r="B15" s="10">
        <v>707848780</v>
      </c>
      <c r="C15" s="10">
        <v>390475000</v>
      </c>
      <c r="D15" s="10">
        <v>0</v>
      </c>
      <c r="E15" s="10">
        <f>+B15+C15+D15</f>
        <v>1098323780</v>
      </c>
      <c r="F15" s="10">
        <v>703705828.95999992</v>
      </c>
      <c r="G15" s="10">
        <v>507113103.04000002</v>
      </c>
      <c r="H15" s="10">
        <v>485733088.04000002</v>
      </c>
      <c r="I15" s="10">
        <v>485733088.04000002</v>
      </c>
      <c r="J15" s="10">
        <f>+G15-H15</f>
        <v>21380015</v>
      </c>
      <c r="K15" s="10">
        <f>+E15-F15</f>
        <v>394617951.04000008</v>
      </c>
      <c r="L15" s="10">
        <f>+H15-I15</f>
        <v>0</v>
      </c>
      <c r="M15" s="17"/>
    </row>
    <row r="16" spans="1:13" x14ac:dyDescent="0.2">
      <c r="A16" s="19" t="s">
        <v>25</v>
      </c>
      <c r="B16" s="10">
        <f t="shared" ref="B16:H16" si="8">+B17+B18</f>
        <v>3599501313</v>
      </c>
      <c r="C16" s="10">
        <f t="shared" si="8"/>
        <v>3299768077.3700004</v>
      </c>
      <c r="D16" s="10">
        <f t="shared" si="8"/>
        <v>0</v>
      </c>
      <c r="E16" s="10">
        <f t="shared" si="8"/>
        <v>6899269390.3700008</v>
      </c>
      <c r="F16" s="10">
        <f t="shared" si="8"/>
        <v>5083272389.6900005</v>
      </c>
      <c r="G16" s="10">
        <f t="shared" si="8"/>
        <v>1899215884.3000004</v>
      </c>
      <c r="H16" s="10">
        <f t="shared" si="8"/>
        <v>1815265968.4000001</v>
      </c>
      <c r="I16" s="10">
        <f>+I17+I18</f>
        <v>1791027975.7</v>
      </c>
      <c r="J16" s="10">
        <f>+J17+J18</f>
        <v>83949915.900000334</v>
      </c>
      <c r="K16" s="10">
        <f>+K17+K18</f>
        <v>1815997000.6800003</v>
      </c>
      <c r="L16" s="10">
        <f>+L17+L18</f>
        <v>24237992.700000048</v>
      </c>
      <c r="M16" s="17"/>
    </row>
    <row r="17" spans="1:18" x14ac:dyDescent="0.2">
      <c r="A17" s="6" t="s">
        <v>26</v>
      </c>
      <c r="B17" s="10">
        <v>0</v>
      </c>
      <c r="C17" s="10">
        <v>0</v>
      </c>
      <c r="D17" s="10">
        <v>0</v>
      </c>
      <c r="E17" s="10">
        <f>+B17+C17+D17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f>+G17-H17</f>
        <v>0</v>
      </c>
      <c r="K17" s="10">
        <f t="shared" ref="K17:K24" si="9">+E17-F17</f>
        <v>0</v>
      </c>
      <c r="L17" s="10">
        <f>+H17-I17</f>
        <v>0</v>
      </c>
      <c r="M17" s="17"/>
    </row>
    <row r="18" spans="1:18" x14ac:dyDescent="0.2">
      <c r="A18" s="6" t="s">
        <v>27</v>
      </c>
      <c r="B18" s="10">
        <v>3599501313</v>
      </c>
      <c r="C18" s="10">
        <v>3299768077.3700004</v>
      </c>
      <c r="D18" s="10">
        <v>0</v>
      </c>
      <c r="E18" s="10">
        <f>+B18+C18+D18</f>
        <v>6899269390.3700008</v>
      </c>
      <c r="F18" s="10">
        <v>5083272389.6900005</v>
      </c>
      <c r="G18" s="10">
        <v>1899215884.3000004</v>
      </c>
      <c r="H18" s="10">
        <v>1815265968.4000001</v>
      </c>
      <c r="I18" s="10">
        <v>1791027975.7</v>
      </c>
      <c r="J18" s="10">
        <f>+G18-H18</f>
        <v>83949915.900000334</v>
      </c>
      <c r="K18" s="10">
        <f t="shared" si="9"/>
        <v>1815997000.6800003</v>
      </c>
      <c r="L18" s="10">
        <f>+H18-I18</f>
        <v>24237992.700000048</v>
      </c>
      <c r="M18" s="17"/>
    </row>
    <row r="19" spans="1:18" x14ac:dyDescent="0.2">
      <c r="A19" s="19" t="s">
        <v>28</v>
      </c>
      <c r="B19" s="10">
        <v>1000000</v>
      </c>
      <c r="C19" s="10">
        <f>+C20</f>
        <v>0</v>
      </c>
      <c r="D19" s="10">
        <v>0</v>
      </c>
      <c r="E19" s="10">
        <f>+B19+C19+D19</f>
        <v>1000000</v>
      </c>
      <c r="F19" s="10">
        <f>+F20</f>
        <v>100000</v>
      </c>
      <c r="G19" s="10">
        <f>+G20</f>
        <v>100000</v>
      </c>
      <c r="H19" s="10">
        <f>+H20</f>
        <v>100000</v>
      </c>
      <c r="I19" s="10">
        <f>+I20</f>
        <v>100000</v>
      </c>
      <c r="J19" s="10">
        <f>+G19-H19</f>
        <v>0</v>
      </c>
      <c r="K19" s="10">
        <f t="shared" si="9"/>
        <v>900000</v>
      </c>
      <c r="L19" s="10">
        <f>+L20</f>
        <v>0</v>
      </c>
      <c r="M19" s="17"/>
    </row>
    <row r="20" spans="1:18" x14ac:dyDescent="0.2">
      <c r="A20" s="6" t="s">
        <v>29</v>
      </c>
      <c r="B20" s="10">
        <v>1000000</v>
      </c>
      <c r="C20" s="10">
        <v>0</v>
      </c>
      <c r="D20" s="10">
        <v>0</v>
      </c>
      <c r="E20" s="10">
        <f>+B20+C20+D20</f>
        <v>1000000</v>
      </c>
      <c r="F20" s="10">
        <v>100000</v>
      </c>
      <c r="G20" s="10">
        <v>100000</v>
      </c>
      <c r="H20" s="10">
        <v>100000</v>
      </c>
      <c r="I20" s="10">
        <v>100000</v>
      </c>
      <c r="J20" s="10">
        <f>+G20-H20</f>
        <v>0</v>
      </c>
      <c r="K20" s="10">
        <f t="shared" si="9"/>
        <v>900000</v>
      </c>
      <c r="L20" s="10">
        <f>+H20-I20</f>
        <v>0</v>
      </c>
      <c r="M20" s="17"/>
    </row>
    <row r="21" spans="1:18" x14ac:dyDescent="0.2">
      <c r="A21" s="6" t="s">
        <v>30</v>
      </c>
      <c r="B21" s="10">
        <v>120000000</v>
      </c>
      <c r="C21" s="10">
        <v>0</v>
      </c>
      <c r="D21" s="10">
        <v>-80000000</v>
      </c>
      <c r="E21" s="10">
        <f>+B21+C21+D21</f>
        <v>40000000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9"/>
        <v>33500000</v>
      </c>
      <c r="L21" s="10">
        <f>+H21-I21</f>
        <v>0</v>
      </c>
      <c r="M21" s="17"/>
    </row>
    <row r="22" spans="1:18" x14ac:dyDescent="0.2">
      <c r="A22" s="18" t="s">
        <v>31</v>
      </c>
      <c r="B22" s="10">
        <f>+B23</f>
        <v>551000000</v>
      </c>
      <c r="C22" s="10">
        <f>+C23</f>
        <v>745588269.03999996</v>
      </c>
      <c r="D22" s="10">
        <v>0</v>
      </c>
      <c r="E22" s="10">
        <f t="shared" ref="E22:L22" si="10">+E23</f>
        <v>1296588269.04</v>
      </c>
      <c r="F22" s="10">
        <f>+F23</f>
        <v>1195611357.8499999</v>
      </c>
      <c r="G22" s="10">
        <f t="shared" si="10"/>
        <v>1195611357.8499999</v>
      </c>
      <c r="H22" s="10">
        <f t="shared" si="10"/>
        <v>1195611357.8499999</v>
      </c>
      <c r="I22" s="10">
        <f t="shared" si="10"/>
        <v>1195611357.8499999</v>
      </c>
      <c r="J22" s="10">
        <f t="shared" si="10"/>
        <v>0</v>
      </c>
      <c r="K22" s="10">
        <f t="shared" si="10"/>
        <v>100976911.18999995</v>
      </c>
      <c r="L22" s="10">
        <f t="shared" si="10"/>
        <v>0</v>
      </c>
      <c r="M22" s="17"/>
    </row>
    <row r="23" spans="1:18" x14ac:dyDescent="0.2">
      <c r="A23" s="20" t="s">
        <v>32</v>
      </c>
      <c r="B23" s="10">
        <f>+B25+B24</f>
        <v>551000000</v>
      </c>
      <c r="C23" s="10">
        <f>+C25+C24</f>
        <v>745588269.03999996</v>
      </c>
      <c r="D23" s="10">
        <f>+D25+D24</f>
        <v>0</v>
      </c>
      <c r="E23" s="10">
        <f t="shared" ref="E23:L23" si="11">+E25+E24</f>
        <v>1296588269.04</v>
      </c>
      <c r="F23" s="10">
        <f>+F24+F25</f>
        <v>1195611357.8499999</v>
      </c>
      <c r="G23" s="10">
        <f>+G24+G25</f>
        <v>1195611357.8499999</v>
      </c>
      <c r="H23" s="10">
        <f>+H24+H25</f>
        <v>1195611357.8499999</v>
      </c>
      <c r="I23" s="10">
        <f t="shared" si="11"/>
        <v>1195611357.8499999</v>
      </c>
      <c r="J23" s="10">
        <f t="shared" si="11"/>
        <v>0</v>
      </c>
      <c r="K23" s="10">
        <f t="shared" si="11"/>
        <v>100976911.18999995</v>
      </c>
      <c r="L23" s="10">
        <f t="shared" si="11"/>
        <v>0</v>
      </c>
      <c r="M23" s="17"/>
    </row>
    <row r="24" spans="1:18" x14ac:dyDescent="0.2">
      <c r="A24" s="6" t="s">
        <v>33</v>
      </c>
      <c r="B24" s="10">
        <v>51000000</v>
      </c>
      <c r="C24" s="10">
        <v>0</v>
      </c>
      <c r="D24" s="10">
        <v>0</v>
      </c>
      <c r="E24" s="10">
        <f>+B24+C24+D24</f>
        <v>51000000</v>
      </c>
      <c r="F24" s="10">
        <v>44257347.609999999</v>
      </c>
      <c r="G24" s="10">
        <v>44257347.609999999</v>
      </c>
      <c r="H24" s="10">
        <v>44257347.609999999</v>
      </c>
      <c r="I24" s="10">
        <v>44257347.609999999</v>
      </c>
      <c r="J24" s="10">
        <f>+G24-H24</f>
        <v>0</v>
      </c>
      <c r="K24" s="10">
        <f t="shared" si="9"/>
        <v>6742652.3900000006</v>
      </c>
      <c r="L24" s="10">
        <f>+H24-I24</f>
        <v>0</v>
      </c>
      <c r="M24" s="17"/>
    </row>
    <row r="25" spans="1:18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1151354010.24</v>
      </c>
      <c r="G25" s="10">
        <v>1151354010.24</v>
      </c>
      <c r="H25" s="10">
        <v>1151354010.24</v>
      </c>
      <c r="I25" s="10">
        <v>1151354010.24</v>
      </c>
      <c r="J25" s="10">
        <f>+G25-H25</f>
        <v>0</v>
      </c>
      <c r="K25" s="10">
        <f>+E25-F25</f>
        <v>94234258.799999952</v>
      </c>
      <c r="L25" s="10">
        <f>+H25-I25</f>
        <v>0</v>
      </c>
      <c r="M25" s="17"/>
    </row>
    <row r="26" spans="1:18" x14ac:dyDescent="0.2">
      <c r="A26" s="16" t="s">
        <v>35</v>
      </c>
      <c r="B26" s="21">
        <f t="shared" ref="B26:K26" si="12">+B5+B14+B22</f>
        <v>14571871000</v>
      </c>
      <c r="C26" s="21">
        <f t="shared" si="12"/>
        <v>6873869801.3100004</v>
      </c>
      <c r="D26" s="21">
        <f t="shared" si="12"/>
        <v>-80000000</v>
      </c>
      <c r="E26" s="21">
        <f t="shared" si="12"/>
        <v>21365740801.310001</v>
      </c>
      <c r="F26" s="21">
        <f t="shared" si="12"/>
        <v>13132669666.419998</v>
      </c>
      <c r="G26" s="21">
        <f t="shared" si="12"/>
        <v>6399476768.4400024</v>
      </c>
      <c r="H26" s="21">
        <f t="shared" si="12"/>
        <v>6151320042.6200008</v>
      </c>
      <c r="I26" s="21">
        <f t="shared" si="12"/>
        <v>6047577978.5400009</v>
      </c>
      <c r="J26" s="21">
        <f t="shared" si="12"/>
        <v>248156725.8200022</v>
      </c>
      <c r="K26" s="21">
        <f t="shared" si="12"/>
        <v>8233071134.8900023</v>
      </c>
      <c r="L26" s="21">
        <f>+L5+L14+L22</f>
        <v>103742064.07999997</v>
      </c>
      <c r="M26" s="17"/>
    </row>
    <row r="27" spans="1:18" x14ac:dyDescent="0.2">
      <c r="A27" s="22"/>
      <c r="B27" s="6"/>
      <c r="C27" s="23"/>
      <c r="D27" s="23"/>
      <c r="K27" s="23"/>
    </row>
    <row r="28" spans="1:18" x14ac:dyDescent="0.2">
      <c r="A28" s="24"/>
      <c r="B28" s="25"/>
      <c r="C28" s="26"/>
      <c r="D28" s="27"/>
      <c r="E28" s="26"/>
      <c r="F28" s="26"/>
      <c r="G28" s="26"/>
      <c r="H28" s="28"/>
      <c r="I28" s="26"/>
      <c r="J28" s="26"/>
      <c r="K28" s="27"/>
      <c r="L28" s="26"/>
      <c r="M28" s="26"/>
      <c r="N28" s="26"/>
      <c r="O28" s="26"/>
      <c r="P28" s="26"/>
      <c r="Q28" s="26"/>
      <c r="R28" s="26"/>
    </row>
    <row r="29" spans="1:18" x14ac:dyDescent="0.2">
      <c r="A29" s="26"/>
      <c r="B29" s="29"/>
      <c r="C29" s="29"/>
      <c r="D29" s="26"/>
      <c r="E29" s="29"/>
      <c r="F29" s="29"/>
      <c r="G29" s="29"/>
      <c r="H29" s="29"/>
      <c r="I29" s="29"/>
      <c r="J29" s="29"/>
      <c r="K29" s="29"/>
      <c r="L29" s="29"/>
      <c r="M29" s="26"/>
      <c r="N29" s="26"/>
      <c r="O29" s="26"/>
      <c r="P29" s="26"/>
      <c r="Q29" s="26"/>
      <c r="R29" s="26"/>
    </row>
    <row r="30" spans="1:18" x14ac:dyDescent="0.2">
      <c r="A30" s="26"/>
      <c r="B30" s="26"/>
      <c r="C30" s="27"/>
      <c r="D30" s="28"/>
      <c r="E30" s="30"/>
      <c r="F30" s="27"/>
      <c r="G30" s="26"/>
      <c r="H30" s="31"/>
      <c r="I30" s="26"/>
      <c r="J30" s="26"/>
      <c r="K30" s="27"/>
      <c r="L30" s="30"/>
      <c r="M30" s="26"/>
      <c r="N30" s="26"/>
      <c r="O30" s="26"/>
      <c r="P30" s="26"/>
      <c r="Q30" s="26"/>
      <c r="R30" s="26"/>
    </row>
    <row r="31" spans="1:18" x14ac:dyDescent="0.2">
      <c r="A31" s="26"/>
      <c r="B31" s="26"/>
      <c r="C31" s="27"/>
      <c r="D31" s="32"/>
      <c r="E31" s="33"/>
      <c r="F31" s="26"/>
      <c r="G31" s="34"/>
      <c r="H31" s="34"/>
      <c r="I31" s="27"/>
      <c r="J31" s="35"/>
      <c r="K31" s="29"/>
      <c r="L31" s="26"/>
      <c r="M31" s="26"/>
      <c r="N31" s="26"/>
      <c r="O31" s="26"/>
      <c r="P31" s="26"/>
      <c r="Q31" s="26"/>
      <c r="R31" s="26"/>
    </row>
    <row r="32" spans="1:18" x14ac:dyDescent="0.2">
      <c r="A32" s="26"/>
      <c r="B32" s="27"/>
      <c r="C32" s="27"/>
      <c r="D32" s="27"/>
      <c r="E32" s="27"/>
      <c r="F32" s="36"/>
      <c r="G32" s="37"/>
      <c r="H32" s="28"/>
      <c r="I32" s="28"/>
      <c r="J32" s="28"/>
      <c r="K32" s="29"/>
      <c r="L32" s="26"/>
      <c r="M32" s="26"/>
      <c r="N32" s="26"/>
      <c r="O32" s="26"/>
      <c r="P32" s="26"/>
      <c r="Q32" s="26"/>
      <c r="R32" s="26"/>
    </row>
    <row r="33" spans="1:18" x14ac:dyDescent="0.2">
      <c r="A33" s="26"/>
      <c r="B33" s="26"/>
      <c r="C33" s="26"/>
      <c r="D33" s="26"/>
      <c r="E33" s="26"/>
      <c r="F33" s="33"/>
      <c r="G33" s="38"/>
      <c r="H33" s="27"/>
      <c r="I33" s="27"/>
      <c r="J33" s="26"/>
      <c r="K33" s="37"/>
      <c r="L33" s="26"/>
      <c r="M33" s="26"/>
      <c r="N33" s="26"/>
      <c r="O33" s="26"/>
      <c r="P33" s="26"/>
      <c r="Q33" s="26"/>
      <c r="R33" s="26"/>
    </row>
    <row r="34" spans="1:18" x14ac:dyDescent="0.2">
      <c r="A34" s="26"/>
      <c r="B34" s="26"/>
      <c r="C34" s="26"/>
      <c r="D34" s="26"/>
      <c r="E34" s="35"/>
      <c r="F34" s="36"/>
      <c r="G34" s="26"/>
      <c r="H34" s="30"/>
      <c r="I34" s="28"/>
      <c r="J34" s="30"/>
      <c r="K34" s="30"/>
      <c r="L34" s="26"/>
      <c r="M34" s="26"/>
      <c r="N34" s="26"/>
      <c r="O34" s="26"/>
      <c r="P34" s="26"/>
      <c r="Q34" s="26"/>
      <c r="R34" s="26"/>
    </row>
    <row r="35" spans="1:18" x14ac:dyDescent="0.2">
      <c r="A35" s="26"/>
      <c r="B35" s="26"/>
      <c r="C35" s="26"/>
      <c r="D35" s="26"/>
      <c r="E35" s="26"/>
      <c r="F35" s="26"/>
      <c r="G35" s="26"/>
      <c r="H35" s="39"/>
      <c r="I35" s="40"/>
      <c r="J35" s="26"/>
      <c r="K35" s="30"/>
      <c r="L35" s="26"/>
      <c r="M35" s="26"/>
      <c r="N35" s="26"/>
      <c r="O35" s="26"/>
      <c r="P35" s="26"/>
      <c r="Q35" s="26"/>
      <c r="R35" s="26"/>
    </row>
    <row r="36" spans="1:18" x14ac:dyDescent="0.2">
      <c r="A36" s="26"/>
      <c r="B36" s="26"/>
      <c r="C36" s="26"/>
      <c r="D36" s="26"/>
      <c r="E36" s="26"/>
      <c r="F36" s="26"/>
      <c r="G36" s="26"/>
      <c r="H36" s="39"/>
      <c r="I36" s="27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">
      <c r="A37" s="26"/>
      <c r="B37" s="26"/>
      <c r="C37" s="26"/>
      <c r="D37" s="26"/>
      <c r="E37" s="26"/>
      <c r="F37" s="26"/>
      <c r="G37" s="26"/>
      <c r="H37" s="39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">
      <c r="A38" s="26"/>
      <c r="B38" s="26"/>
      <c r="C38" s="26"/>
      <c r="D38" s="26"/>
      <c r="E38" s="26"/>
      <c r="F38" s="26"/>
      <c r="G38" s="26"/>
      <c r="H38" s="39"/>
      <c r="I38" s="26"/>
      <c r="J38" s="30"/>
      <c r="K38" s="26"/>
      <c r="L38" s="26"/>
      <c r="M38" s="26"/>
      <c r="N38" s="26"/>
      <c r="O38" s="26"/>
      <c r="P38" s="26"/>
      <c r="Q38" s="26"/>
      <c r="R38" s="26"/>
    </row>
    <row r="39" spans="1:18" x14ac:dyDescent="0.2">
      <c r="A39" s="26"/>
      <c r="B39" s="26"/>
      <c r="C39" s="26"/>
      <c r="D39" s="26"/>
      <c r="E39" s="41"/>
      <c r="F39" s="41"/>
      <c r="G39" s="41"/>
      <c r="H39" s="26"/>
      <c r="I39" s="26"/>
      <c r="J39" s="30"/>
      <c r="K39" s="26"/>
      <c r="L39" s="26"/>
      <c r="M39" s="26"/>
      <c r="N39" s="26"/>
      <c r="O39" s="26"/>
      <c r="P39" s="26"/>
      <c r="Q39" s="26"/>
      <c r="R39" s="26"/>
    </row>
    <row r="40" spans="1:18" x14ac:dyDescent="0.2">
      <c r="A40" s="26"/>
      <c r="B40" s="26"/>
      <c r="C40" s="26"/>
      <c r="D40" s="26"/>
      <c r="E40" s="26"/>
      <c r="F40" s="26"/>
      <c r="G40" s="26"/>
      <c r="H40" s="26"/>
      <c r="I40" s="26"/>
      <c r="J40" s="30"/>
      <c r="K40" s="26"/>
      <c r="L40" s="26"/>
      <c r="M40" s="26"/>
      <c r="N40" s="26"/>
      <c r="O40" s="26"/>
      <c r="P40" s="26"/>
      <c r="Q40" s="26"/>
      <c r="R40" s="26"/>
    </row>
    <row r="41" spans="1:18" x14ac:dyDescent="0.2">
      <c r="A41" s="26"/>
      <c r="B41" s="26"/>
      <c r="C41" s="26"/>
      <c r="D41" s="26"/>
      <c r="E41" s="26"/>
      <c r="F41" s="26"/>
      <c r="G41" s="26"/>
      <c r="H41" s="29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">
      <c r="A42" s="26"/>
      <c r="B42" s="26"/>
      <c r="C42" s="26"/>
      <c r="D42" s="26"/>
      <c r="E42" s="26"/>
      <c r="F42" s="26"/>
      <c r="G42" s="26"/>
      <c r="H42" s="42"/>
      <c r="I42" s="30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mergeCells count="12">
    <mergeCell ref="H3:H4"/>
    <mergeCell ref="I3:I4"/>
    <mergeCell ref="J3:J4"/>
    <mergeCell ref="K3:K4"/>
    <mergeCell ref="L3:L4"/>
    <mergeCell ref="H35:H38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2023-06-28T16:49:07Z</dcterms:created>
  <dcterms:modified xsi:type="dcterms:W3CDTF">2023-06-28T16:49:34Z</dcterms:modified>
</cp:coreProperties>
</file>