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2-2022\"/>
    </mc:Choice>
  </mc:AlternateContent>
  <xr:revisionPtr revIDLastSave="0" documentId="8_{8B47B585-6595-4F42-BB9D-9915529DE0D4}" xr6:coauthVersionLast="47" xr6:coauthVersionMax="47" xr10:uidLastSave="{00000000-0000-0000-0000-000000000000}"/>
  <bookViews>
    <workbookView xWindow="-120" yWindow="-120" windowWidth="24240" windowHeight="13140" xr2:uid="{93754BA8-9B72-4C1E-BCAA-30A80DADC4C3}"/>
  </bookViews>
  <sheets>
    <sheet name="anexo III acum" sheetId="1" r:id="rId1"/>
  </sheets>
  <definedNames>
    <definedName name="_xlnm.Print_Area" localSheetId="0">'anexo III acum'!$A$1:$L$28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J25" i="1"/>
  <c r="J23" i="1" s="1"/>
  <c r="J22" i="1" s="1"/>
  <c r="E25" i="1"/>
  <c r="K25" i="1" s="1"/>
  <c r="K23" i="1" s="1"/>
  <c r="K22" i="1" s="1"/>
  <c r="L24" i="1"/>
  <c r="K24" i="1"/>
  <c r="J24" i="1"/>
  <c r="E24" i="1"/>
  <c r="E23" i="1" s="1"/>
  <c r="E22" i="1" s="1"/>
  <c r="I23" i="1"/>
  <c r="I22" i="1" s="1"/>
  <c r="H23" i="1"/>
  <c r="H22" i="1" s="1"/>
  <c r="G23" i="1"/>
  <c r="F23" i="1"/>
  <c r="F22" i="1" s="1"/>
  <c r="D23" i="1"/>
  <c r="C23" i="1"/>
  <c r="C22" i="1" s="1"/>
  <c r="B23" i="1"/>
  <c r="B22" i="1" s="1"/>
  <c r="G22" i="1"/>
  <c r="L21" i="1"/>
  <c r="K21" i="1"/>
  <c r="J21" i="1"/>
  <c r="E21" i="1"/>
  <c r="L20" i="1"/>
  <c r="J20" i="1"/>
  <c r="E20" i="1"/>
  <c r="K20" i="1" s="1"/>
  <c r="B20" i="1"/>
  <c r="L19" i="1"/>
  <c r="I19" i="1"/>
  <c r="I14" i="1" s="1"/>
  <c r="G19" i="1"/>
  <c r="J19" i="1" s="1"/>
  <c r="F19" i="1"/>
  <c r="F14" i="1" s="1"/>
  <c r="D19" i="1"/>
  <c r="C19" i="1"/>
  <c r="E19" i="1" s="1"/>
  <c r="K19" i="1" s="1"/>
  <c r="L18" i="1"/>
  <c r="J18" i="1"/>
  <c r="E18" i="1"/>
  <c r="K18" i="1" s="1"/>
  <c r="L17" i="1"/>
  <c r="J17" i="1"/>
  <c r="J16" i="1" s="1"/>
  <c r="E17" i="1"/>
  <c r="E16" i="1" s="1"/>
  <c r="E14" i="1" s="1"/>
  <c r="L16" i="1"/>
  <c r="I16" i="1"/>
  <c r="H16" i="1"/>
  <c r="G16" i="1"/>
  <c r="G14" i="1" s="1"/>
  <c r="F16" i="1"/>
  <c r="D16" i="1"/>
  <c r="C16" i="1"/>
  <c r="B16" i="1"/>
  <c r="B14" i="1" s="1"/>
  <c r="L15" i="1"/>
  <c r="L14" i="1" s="1"/>
  <c r="K15" i="1"/>
  <c r="J15" i="1"/>
  <c r="E15" i="1"/>
  <c r="H14" i="1"/>
  <c r="D14" i="1"/>
  <c r="C14" i="1"/>
  <c r="L13" i="1"/>
  <c r="J13" i="1"/>
  <c r="E13" i="1"/>
  <c r="K13" i="1" s="1"/>
  <c r="L12" i="1"/>
  <c r="K12" i="1"/>
  <c r="J12" i="1"/>
  <c r="E12" i="1"/>
  <c r="L11" i="1"/>
  <c r="K11" i="1"/>
  <c r="J11" i="1"/>
  <c r="E11" i="1"/>
  <c r="L10" i="1"/>
  <c r="J10" i="1"/>
  <c r="E10" i="1"/>
  <c r="K10" i="1" s="1"/>
  <c r="L9" i="1"/>
  <c r="K9" i="1"/>
  <c r="J9" i="1"/>
  <c r="E9" i="1"/>
  <c r="L8" i="1"/>
  <c r="L7" i="1" s="1"/>
  <c r="L6" i="1" s="1"/>
  <c r="L5" i="1" s="1"/>
  <c r="L26" i="1" s="1"/>
  <c r="K8" i="1"/>
  <c r="K7" i="1" s="1"/>
  <c r="J8" i="1"/>
  <c r="J7" i="1" s="1"/>
  <c r="J6" i="1" s="1"/>
  <c r="J5" i="1" s="1"/>
  <c r="E8" i="1"/>
  <c r="I7" i="1"/>
  <c r="I6" i="1" s="1"/>
  <c r="I5" i="1" s="1"/>
  <c r="I26" i="1" s="1"/>
  <c r="H7" i="1"/>
  <c r="G7" i="1"/>
  <c r="G6" i="1" s="1"/>
  <c r="G5" i="1" s="1"/>
  <c r="G26" i="1" s="1"/>
  <c r="F7" i="1"/>
  <c r="E7" i="1"/>
  <c r="E6" i="1" s="1"/>
  <c r="E5" i="1" s="1"/>
  <c r="E26" i="1" s="1"/>
  <c r="D7" i="1"/>
  <c r="D6" i="1" s="1"/>
  <c r="D5" i="1" s="1"/>
  <c r="D26" i="1" s="1"/>
  <c r="C7" i="1"/>
  <c r="C6" i="1" s="1"/>
  <c r="C5" i="1" s="1"/>
  <c r="C26" i="1" s="1"/>
  <c r="B7" i="1"/>
  <c r="B6" i="1" s="1"/>
  <c r="B5" i="1" s="1"/>
  <c r="H6" i="1"/>
  <c r="H5" i="1" s="1"/>
  <c r="H26" i="1" s="1"/>
  <c r="F6" i="1"/>
  <c r="F5" i="1" s="1"/>
  <c r="F26" i="1" l="1"/>
  <c r="K6" i="1"/>
  <c r="K5" i="1" s="1"/>
  <c r="J14" i="1"/>
  <c r="J26" i="1" s="1"/>
  <c r="B26" i="1"/>
  <c r="K17" i="1"/>
  <c r="K16" i="1" s="1"/>
  <c r="K14" i="1" s="1"/>
  <c r="K26" i="1" l="1"/>
</calcChain>
</file>

<file path=xl/sharedStrings.xml><?xml version="1.0" encoding="utf-8"?>
<sst xmlns="http://schemas.openxmlformats.org/spreadsheetml/2006/main" count="37" uniqueCount="37">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</sst>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4" fontId="0" fillId="0" borderId="0" xfId="0" applyNumberFormat="1" applyFill="1" applyBorder="1"/>
    <xf numFmtId="0" fontId="12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2" fontId="0" fillId="0" borderId="0" xfId="0" applyNumberFormat="1" applyFill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" fontId="11" fillId="0" borderId="0" xfId="0" applyNumberFormat="1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4" fontId="12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4" fontId="16" fillId="0" borderId="0" xfId="0" applyNumberFormat="1" applyFont="1" applyFill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81FF85-FE9C-4E4C-9A97-FC15142D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EFF1-8C2E-41CD-90DC-38FE233E7D0E}">
  <sheetPr>
    <pageSetUpPr fitToPage="1"/>
  </sheetPr>
  <dimension ref="A1:O43"/>
  <sheetViews>
    <sheetView tabSelected="1" zoomScale="90" zoomScaleNormal="90" workbookViewId="0">
      <selection activeCell="L44" sqref="L44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2022</v>
      </c>
      <c r="K1" s="6"/>
      <c r="L1" s="7"/>
    </row>
    <row r="2" spans="1:13" ht="15" x14ac:dyDescent="0.25">
      <c r="A2" s="6"/>
      <c r="B2" s="6"/>
      <c r="C2" s="6"/>
      <c r="D2" s="6"/>
      <c r="E2" s="6"/>
      <c r="F2" s="8"/>
      <c r="G2" s="8"/>
      <c r="H2" s="9"/>
      <c r="I2" s="8"/>
      <c r="J2" s="6"/>
      <c r="K2" s="6"/>
      <c r="L2" s="6"/>
    </row>
    <row r="3" spans="1:13" x14ac:dyDescent="0.2">
      <c r="A3" s="10" t="s">
        <v>1</v>
      </c>
      <c r="B3" s="10" t="s">
        <v>2</v>
      </c>
      <c r="C3" s="11" t="s">
        <v>3</v>
      </c>
      <c r="D3" s="12"/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</row>
    <row r="4" spans="1:13" x14ac:dyDescent="0.2">
      <c r="A4" s="13"/>
      <c r="B4" s="13"/>
      <c r="C4" s="14" t="s">
        <v>12</v>
      </c>
      <c r="D4" s="14" t="s">
        <v>13</v>
      </c>
      <c r="E4" s="13"/>
      <c r="F4" s="13"/>
      <c r="G4" s="13"/>
      <c r="H4" s="13"/>
      <c r="I4" s="13"/>
      <c r="J4" s="13"/>
      <c r="K4" s="13"/>
      <c r="L4" s="13"/>
    </row>
    <row r="5" spans="1:13" x14ac:dyDescent="0.2">
      <c r="A5" s="15" t="s">
        <v>14</v>
      </c>
      <c r="B5" s="9">
        <f>+B6+B12+B13</f>
        <v>5166262838</v>
      </c>
      <c r="C5" s="9">
        <f>+C6+C12+C13</f>
        <v>2906462828.6099997</v>
      </c>
      <c r="D5" s="9">
        <f>+D6+D12+D13</f>
        <v>-32241401</v>
      </c>
      <c r="E5" s="9">
        <f>+E6+E12+E13</f>
        <v>8040484265.6099997</v>
      </c>
      <c r="F5" s="9">
        <f t="shared" ref="F5:L5" si="0">+F6+F12+F13</f>
        <v>7345861171.6000004</v>
      </c>
      <c r="G5" s="9">
        <f t="shared" si="0"/>
        <v>6767630050.6700029</v>
      </c>
      <c r="H5" s="9">
        <f t="shared" si="0"/>
        <v>6134790594.8500004</v>
      </c>
      <c r="I5" s="9">
        <f t="shared" si="0"/>
        <v>6125524009.5600014</v>
      </c>
      <c r="J5" s="9">
        <f t="shared" si="0"/>
        <v>632839455.82000256</v>
      </c>
      <c r="K5" s="9">
        <f t="shared" si="0"/>
        <v>694623094.00999951</v>
      </c>
      <c r="L5" s="9">
        <f t="shared" si="0"/>
        <v>9266585.2899984121</v>
      </c>
      <c r="M5" s="16"/>
    </row>
    <row r="6" spans="1:13" x14ac:dyDescent="0.2">
      <c r="A6" s="17" t="s">
        <v>15</v>
      </c>
      <c r="B6" s="9">
        <f>+B7+B10+B11</f>
        <v>4733385035</v>
      </c>
      <c r="C6" s="9">
        <f>+C7+C10+C11</f>
        <v>2891462828.6099997</v>
      </c>
      <c r="D6" s="9">
        <f>+D7+D10+D11</f>
        <v>0</v>
      </c>
      <c r="E6" s="9">
        <f t="shared" ref="E6:L6" si="1">+E7+E10+E11</f>
        <v>7624847863.6099997</v>
      </c>
      <c r="F6" s="9">
        <f t="shared" si="1"/>
        <v>7066372934.0200014</v>
      </c>
      <c r="G6" s="9">
        <f t="shared" si="1"/>
        <v>6542114681.5700035</v>
      </c>
      <c r="H6" s="9">
        <f t="shared" si="1"/>
        <v>5934265304.8000002</v>
      </c>
      <c r="I6" s="9">
        <f>+I7+I10+I11</f>
        <v>5925224261.2700024</v>
      </c>
      <c r="J6" s="9">
        <f t="shared" si="1"/>
        <v>607849376.77000296</v>
      </c>
      <c r="K6" s="9">
        <f>+K7+K10+K11</f>
        <v>558474929.58999825</v>
      </c>
      <c r="L6" s="9">
        <f t="shared" si="1"/>
        <v>9041043.5299975276</v>
      </c>
      <c r="M6" s="16"/>
    </row>
    <row r="7" spans="1:13" x14ac:dyDescent="0.2">
      <c r="A7" s="18" t="s">
        <v>16</v>
      </c>
      <c r="B7" s="9">
        <f>+B8+B9</f>
        <v>1766766774</v>
      </c>
      <c r="C7" s="9">
        <f>+C8+C9</f>
        <v>324001700</v>
      </c>
      <c r="D7" s="9">
        <f>+D8+D9</f>
        <v>0</v>
      </c>
      <c r="E7" s="9">
        <f>+E8+E9</f>
        <v>2090768474</v>
      </c>
      <c r="F7" s="9">
        <f>+F8+F9</f>
        <v>2048039042.2500002</v>
      </c>
      <c r="G7" s="9">
        <f t="shared" ref="G7:L7" si="2">SUM(G8:G9)</f>
        <v>2048039042.25</v>
      </c>
      <c r="H7" s="9">
        <f t="shared" si="2"/>
        <v>2016764042.25</v>
      </c>
      <c r="I7" s="9">
        <f>SUM(I8:I9)</f>
        <v>2016764042.2500002</v>
      </c>
      <c r="J7" s="9">
        <f>SUM(J8:J9)</f>
        <v>31275000.00000006</v>
      </c>
      <c r="K7" s="9">
        <f t="shared" si="2"/>
        <v>42729431.749999702</v>
      </c>
      <c r="L7" s="9">
        <f t="shared" si="2"/>
        <v>0</v>
      </c>
      <c r="M7" s="16"/>
    </row>
    <row r="8" spans="1:13" x14ac:dyDescent="0.2">
      <c r="A8" s="6" t="s">
        <v>17</v>
      </c>
      <c r="B8" s="9">
        <v>1583979827</v>
      </c>
      <c r="C8" s="9">
        <v>179879600</v>
      </c>
      <c r="D8" s="9">
        <v>0</v>
      </c>
      <c r="E8" s="9">
        <f t="shared" ref="E8:E13" si="3">+B8+C8+D8</f>
        <v>1763859427</v>
      </c>
      <c r="F8" s="9">
        <v>1737265603.5200005</v>
      </c>
      <c r="G8" s="9">
        <v>1737265603.5200002</v>
      </c>
      <c r="H8" s="9">
        <v>1713540603.52</v>
      </c>
      <c r="I8" s="9">
        <v>1713540603.5200005</v>
      </c>
      <c r="J8" s="9">
        <f t="shared" ref="J8:J13" si="4">+G8-H8</f>
        <v>23725000.000000238</v>
      </c>
      <c r="K8" s="9">
        <f t="shared" ref="K8:K13" si="5">+E8-F8</f>
        <v>26593823.479999542</v>
      </c>
      <c r="L8" s="9">
        <f t="shared" ref="L8:L13" si="6">+H8-I8</f>
        <v>0</v>
      </c>
      <c r="M8" s="16"/>
    </row>
    <row r="9" spans="1:13" x14ac:dyDescent="0.2">
      <c r="A9" s="6" t="s">
        <v>18</v>
      </c>
      <c r="B9" s="9">
        <v>182786947</v>
      </c>
      <c r="C9" s="9">
        <v>144122100</v>
      </c>
      <c r="D9" s="9">
        <v>0</v>
      </c>
      <c r="E9" s="9">
        <f t="shared" si="3"/>
        <v>326909047</v>
      </c>
      <c r="F9" s="9">
        <v>310773438.72999984</v>
      </c>
      <c r="G9" s="9">
        <v>310773438.72999984</v>
      </c>
      <c r="H9" s="9">
        <v>303223438.73000002</v>
      </c>
      <c r="I9" s="9">
        <v>303223438.72999984</v>
      </c>
      <c r="J9" s="9">
        <f t="shared" si="4"/>
        <v>7549999.9999998212</v>
      </c>
      <c r="K9" s="9">
        <f>+E9-F9</f>
        <v>16135608.27000016</v>
      </c>
      <c r="L9" s="9">
        <f t="shared" si="6"/>
        <v>0</v>
      </c>
      <c r="M9" s="16"/>
    </row>
    <row r="10" spans="1:13" x14ac:dyDescent="0.2">
      <c r="A10" s="6" t="s">
        <v>19</v>
      </c>
      <c r="B10" s="9">
        <v>577478579</v>
      </c>
      <c r="C10" s="9">
        <v>183552957.57999998</v>
      </c>
      <c r="D10" s="9">
        <v>0</v>
      </c>
      <c r="E10" s="9">
        <f t="shared" si="3"/>
        <v>761031536.57999992</v>
      </c>
      <c r="F10" s="9">
        <v>567098887.17999995</v>
      </c>
      <c r="G10" s="9">
        <v>524107461.03000015</v>
      </c>
      <c r="H10" s="9">
        <v>491086928.64999998</v>
      </c>
      <c r="I10" s="9">
        <v>490543928.65000027</v>
      </c>
      <c r="J10" s="9">
        <f t="shared" si="4"/>
        <v>33020532.380000174</v>
      </c>
      <c r="K10" s="9">
        <f t="shared" si="5"/>
        <v>193932649.39999998</v>
      </c>
      <c r="L10" s="9">
        <f t="shared" si="6"/>
        <v>542999.99999970198</v>
      </c>
      <c r="M10" s="16"/>
    </row>
    <row r="11" spans="1:13" x14ac:dyDescent="0.2">
      <c r="A11" s="6" t="s">
        <v>20</v>
      </c>
      <c r="B11" s="9">
        <v>2389139682</v>
      </c>
      <c r="C11" s="9">
        <v>2383908171.0299997</v>
      </c>
      <c r="D11" s="9">
        <v>0</v>
      </c>
      <c r="E11" s="9">
        <f t="shared" si="3"/>
        <v>4773047853.0299997</v>
      </c>
      <c r="F11" s="9">
        <v>4451235004.5900011</v>
      </c>
      <c r="G11" s="9">
        <v>3969968178.2900028</v>
      </c>
      <c r="H11" s="9">
        <v>3426414333.9000001</v>
      </c>
      <c r="I11" s="9">
        <v>3417916290.3700023</v>
      </c>
      <c r="J11" s="9">
        <f t="shared" si="4"/>
        <v>543553844.39000273</v>
      </c>
      <c r="K11" s="9">
        <f t="shared" si="5"/>
        <v>321812848.43999863</v>
      </c>
      <c r="L11" s="9">
        <f t="shared" si="6"/>
        <v>8498043.5299978256</v>
      </c>
      <c r="M11" s="16"/>
    </row>
    <row r="12" spans="1:13" x14ac:dyDescent="0.2">
      <c r="A12" s="6" t="s">
        <v>21</v>
      </c>
      <c r="B12" s="9">
        <v>29500000</v>
      </c>
      <c r="C12" s="9">
        <v>15000000</v>
      </c>
      <c r="D12" s="9">
        <v>0</v>
      </c>
      <c r="E12" s="9">
        <f t="shared" si="3"/>
        <v>44500000</v>
      </c>
      <c r="F12" s="9">
        <v>41893431.540000007</v>
      </c>
      <c r="G12" s="9">
        <v>41893431.540000007</v>
      </c>
      <c r="H12" s="9">
        <v>41893431.539999999</v>
      </c>
      <c r="I12" s="9">
        <v>41893431.540000007</v>
      </c>
      <c r="J12" s="9">
        <f t="shared" si="4"/>
        <v>0</v>
      </c>
      <c r="K12" s="9">
        <f t="shared" si="5"/>
        <v>2606568.4599999934</v>
      </c>
      <c r="L12" s="9">
        <f t="shared" si="6"/>
        <v>0</v>
      </c>
      <c r="M12" s="16"/>
    </row>
    <row r="13" spans="1:13" ht="12" customHeight="1" x14ac:dyDescent="0.2">
      <c r="A13" s="6" t="s">
        <v>22</v>
      </c>
      <c r="B13" s="9">
        <v>403377803</v>
      </c>
      <c r="C13" s="9">
        <v>0</v>
      </c>
      <c r="D13" s="9">
        <v>-32241401</v>
      </c>
      <c r="E13" s="9">
        <f t="shared" si="3"/>
        <v>371136402</v>
      </c>
      <c r="F13" s="9">
        <v>237594806.03999883</v>
      </c>
      <c r="G13" s="9">
        <v>183621937.55999959</v>
      </c>
      <c r="H13" s="9">
        <v>158631858.50999999</v>
      </c>
      <c r="I13" s="9">
        <v>158406316.74999911</v>
      </c>
      <c r="J13" s="9">
        <f t="shared" si="4"/>
        <v>24990079.049999595</v>
      </c>
      <c r="K13" s="9">
        <f t="shared" si="5"/>
        <v>133541595.96000117</v>
      </c>
      <c r="L13" s="9">
        <f t="shared" si="6"/>
        <v>225541.76000088453</v>
      </c>
      <c r="M13" s="16"/>
    </row>
    <row r="14" spans="1:13" x14ac:dyDescent="0.2">
      <c r="A14" s="15" t="s">
        <v>23</v>
      </c>
      <c r="B14" s="9">
        <f>+B15+B16+B19+B21</f>
        <v>1958284119</v>
      </c>
      <c r="C14" s="9">
        <f>+C15+C16+C19+C21</f>
        <v>3736307020.0800004</v>
      </c>
      <c r="D14" s="9">
        <f>+D15+D16+D19+D21</f>
        <v>-124247823</v>
      </c>
      <c r="E14" s="9">
        <f t="shared" ref="E14:K14" si="7">+E15+E16+E19+E21</f>
        <v>5570343316.0799999</v>
      </c>
      <c r="F14" s="9">
        <f t="shared" si="7"/>
        <v>3469298913.559999</v>
      </c>
      <c r="G14" s="9">
        <f t="shared" si="7"/>
        <v>3302661494.8999991</v>
      </c>
      <c r="H14" s="9">
        <f>+H15+H16+H19+H21</f>
        <v>2812781800.2900004</v>
      </c>
      <c r="I14" s="9">
        <f t="shared" si="7"/>
        <v>2809759600.2900009</v>
      </c>
      <c r="J14" s="9">
        <f t="shared" si="7"/>
        <v>489879694.60999894</v>
      </c>
      <c r="K14" s="9">
        <f t="shared" si="7"/>
        <v>2101044402.5200014</v>
      </c>
      <c r="L14" s="9">
        <f>+L15+L16+L19+L21</f>
        <v>3022199.9999999702</v>
      </c>
      <c r="M14" s="16"/>
    </row>
    <row r="15" spans="1:13" x14ac:dyDescent="0.2">
      <c r="A15" s="6" t="s">
        <v>24</v>
      </c>
      <c r="B15" s="9">
        <v>326382807</v>
      </c>
      <c r="C15" s="9">
        <v>130778507.44999999</v>
      </c>
      <c r="D15" s="9">
        <v>0</v>
      </c>
      <c r="E15" s="9">
        <f>+B15+C15+D15</f>
        <v>457161314.44999999</v>
      </c>
      <c r="F15" s="9">
        <v>323038553.14000005</v>
      </c>
      <c r="G15" s="9">
        <v>305915248.10000002</v>
      </c>
      <c r="H15" s="9">
        <v>254196241.40000001</v>
      </c>
      <c r="I15" s="9">
        <v>254474041.40000004</v>
      </c>
      <c r="J15" s="9">
        <f>+G15-H15</f>
        <v>51719006.700000018</v>
      </c>
      <c r="K15" s="9">
        <f>+E15-F15</f>
        <v>134122761.30999994</v>
      </c>
      <c r="L15" s="9">
        <f>+H15-I15</f>
        <v>-277800.0000000298</v>
      </c>
      <c r="M15" s="16"/>
    </row>
    <row r="16" spans="1:13" x14ac:dyDescent="0.2">
      <c r="A16" s="18" t="s">
        <v>25</v>
      </c>
      <c r="B16" s="9">
        <f t="shared" ref="B16:H16" si="8">+B17+B18</f>
        <v>1487401312</v>
      </c>
      <c r="C16" s="9">
        <f t="shared" si="8"/>
        <v>3605528512.6300006</v>
      </c>
      <c r="D16" s="9">
        <f t="shared" si="8"/>
        <v>0</v>
      </c>
      <c r="E16" s="9">
        <f t="shared" si="8"/>
        <v>5092929824.6300001</v>
      </c>
      <c r="F16" s="9">
        <f t="shared" si="8"/>
        <v>3126588183.4199991</v>
      </c>
      <c r="G16" s="9">
        <f t="shared" si="8"/>
        <v>2977074069.7999992</v>
      </c>
      <c r="H16" s="9">
        <f t="shared" si="8"/>
        <v>2539013381.8900003</v>
      </c>
      <c r="I16" s="9">
        <f>+I17+I18</f>
        <v>2539013381.8900008</v>
      </c>
      <c r="J16" s="9">
        <f>+J17+J18</f>
        <v>438060687.90999889</v>
      </c>
      <c r="K16" s="9">
        <f>+K17+K18</f>
        <v>1966341641.2100015</v>
      </c>
      <c r="L16" s="9">
        <f>+L17+L18</f>
        <v>0</v>
      </c>
      <c r="M16" s="16"/>
    </row>
    <row r="17" spans="1:15" x14ac:dyDescent="0.2">
      <c r="A17" s="6" t="s">
        <v>26</v>
      </c>
      <c r="B17" s="9">
        <v>0</v>
      </c>
      <c r="C17" s="9">
        <v>204885141.53000003</v>
      </c>
      <c r="D17" s="9">
        <v>0</v>
      </c>
      <c r="E17" s="9">
        <f>+B17+C17+D17</f>
        <v>204885141.53000003</v>
      </c>
      <c r="F17" s="9">
        <v>204885141.53000003</v>
      </c>
      <c r="G17" s="9">
        <v>204885141.53000003</v>
      </c>
      <c r="H17" s="9">
        <v>204885141.53</v>
      </c>
      <c r="I17" s="9">
        <v>204885141.53000003</v>
      </c>
      <c r="J17" s="9">
        <f>+G17-H17</f>
        <v>0</v>
      </c>
      <c r="K17" s="9">
        <f t="shared" ref="K17:K25" si="9">+E17-F17</f>
        <v>0</v>
      </c>
      <c r="L17" s="9">
        <f>+H17-I17</f>
        <v>0</v>
      </c>
      <c r="M17" s="16"/>
    </row>
    <row r="18" spans="1:15" x14ac:dyDescent="0.2">
      <c r="A18" s="6" t="s">
        <v>27</v>
      </c>
      <c r="B18" s="9">
        <v>1487401312</v>
      </c>
      <c r="C18" s="9">
        <v>3400643371.1000004</v>
      </c>
      <c r="D18" s="9">
        <v>0</v>
      </c>
      <c r="E18" s="9">
        <f>+B18+C18+D18</f>
        <v>4888044683.1000004</v>
      </c>
      <c r="F18" s="9">
        <v>2921703041.8899989</v>
      </c>
      <c r="G18" s="9">
        <v>2772188928.269999</v>
      </c>
      <c r="H18" s="9">
        <v>2334128240.3600001</v>
      </c>
      <c r="I18" s="9">
        <v>2334128240.3600006</v>
      </c>
      <c r="J18" s="9">
        <f>+G18-H18</f>
        <v>438060687.90999889</v>
      </c>
      <c r="K18" s="9">
        <f t="shared" si="9"/>
        <v>1966341641.2100015</v>
      </c>
      <c r="L18" s="9">
        <f>+H18-I18</f>
        <v>0</v>
      </c>
      <c r="M18" s="16"/>
    </row>
    <row r="19" spans="1:15" x14ac:dyDescent="0.2">
      <c r="A19" s="6" t="s">
        <v>28</v>
      </c>
      <c r="B19" s="9">
        <v>2000000</v>
      </c>
      <c r="C19" s="9">
        <f>+C20</f>
        <v>0</v>
      </c>
      <c r="D19" s="9">
        <f>+D20</f>
        <v>-1000000</v>
      </c>
      <c r="E19" s="9">
        <f>+B19+C19+D19</f>
        <v>1000000</v>
      </c>
      <c r="F19" s="9">
        <f>+F20</f>
        <v>420000</v>
      </c>
      <c r="G19" s="9">
        <f>+G20</f>
        <v>420000</v>
      </c>
      <c r="H19" s="9">
        <v>320000</v>
      </c>
      <c r="I19" s="9">
        <f>+I20</f>
        <v>320000</v>
      </c>
      <c r="J19" s="9">
        <f>+G19-H19</f>
        <v>100000</v>
      </c>
      <c r="K19" s="9">
        <f t="shared" si="9"/>
        <v>580000</v>
      </c>
      <c r="L19" s="9">
        <f>+L20</f>
        <v>0</v>
      </c>
      <c r="M19" s="16"/>
    </row>
    <row r="20" spans="1:15" x14ac:dyDescent="0.2">
      <c r="A20" s="6" t="s">
        <v>29</v>
      </c>
      <c r="B20" s="9">
        <f>+B19</f>
        <v>2000000</v>
      </c>
      <c r="C20" s="9">
        <v>0</v>
      </c>
      <c r="D20" s="9">
        <v>-1000000</v>
      </c>
      <c r="E20" s="9">
        <f>+B20+C20+D20</f>
        <v>1000000</v>
      </c>
      <c r="F20" s="9">
        <v>420000</v>
      </c>
      <c r="G20" s="9">
        <v>420000</v>
      </c>
      <c r="H20" s="9">
        <v>320000</v>
      </c>
      <c r="I20" s="9">
        <v>320000</v>
      </c>
      <c r="J20" s="9">
        <f>+G20-H20</f>
        <v>100000</v>
      </c>
      <c r="K20" s="9">
        <f t="shared" si="9"/>
        <v>580000</v>
      </c>
      <c r="L20" s="9">
        <f>+H20-I20</f>
        <v>0</v>
      </c>
      <c r="M20" s="16"/>
    </row>
    <row r="21" spans="1:15" x14ac:dyDescent="0.2">
      <c r="A21" s="6" t="s">
        <v>30</v>
      </c>
      <c r="B21" s="9">
        <v>142500000</v>
      </c>
      <c r="C21" s="9">
        <v>0</v>
      </c>
      <c r="D21" s="9">
        <v>-123247823</v>
      </c>
      <c r="E21" s="9">
        <f>+B21+C21+D21</f>
        <v>19252177</v>
      </c>
      <c r="F21" s="9">
        <v>19252177</v>
      </c>
      <c r="G21" s="9">
        <v>19252177</v>
      </c>
      <c r="H21" s="9">
        <v>19252177</v>
      </c>
      <c r="I21" s="9">
        <v>15952177</v>
      </c>
      <c r="J21" s="9">
        <f>+G21-H21</f>
        <v>0</v>
      </c>
      <c r="K21" s="9">
        <f t="shared" si="9"/>
        <v>0</v>
      </c>
      <c r="L21" s="9">
        <f>+H21-I21</f>
        <v>3300000</v>
      </c>
      <c r="M21" s="16"/>
    </row>
    <row r="22" spans="1:15" x14ac:dyDescent="0.2">
      <c r="A22" s="17" t="s">
        <v>31</v>
      </c>
      <c r="B22" s="9">
        <f>+B23</f>
        <v>311520000</v>
      </c>
      <c r="C22" s="9">
        <f>+C23</f>
        <v>291830435.75</v>
      </c>
      <c r="D22" s="9">
        <v>0</v>
      </c>
      <c r="E22" s="9">
        <f t="shared" ref="E22:L22" si="10">+E23</f>
        <v>603350435.75</v>
      </c>
      <c r="F22" s="9">
        <f>+F23</f>
        <v>599120827.92999995</v>
      </c>
      <c r="G22" s="9">
        <f t="shared" si="10"/>
        <v>599120827.92999995</v>
      </c>
      <c r="H22" s="9">
        <f t="shared" si="10"/>
        <v>599120827.92999995</v>
      </c>
      <c r="I22" s="9">
        <f t="shared" si="10"/>
        <v>599120827.92999995</v>
      </c>
      <c r="J22" s="9">
        <f t="shared" si="10"/>
        <v>0</v>
      </c>
      <c r="K22" s="9">
        <f t="shared" si="10"/>
        <v>4229607.8200000077</v>
      </c>
      <c r="L22" s="9">
        <f t="shared" si="10"/>
        <v>0</v>
      </c>
      <c r="M22" s="16"/>
    </row>
    <row r="23" spans="1:15" x14ac:dyDescent="0.2">
      <c r="A23" s="19" t="s">
        <v>32</v>
      </c>
      <c r="B23" s="9">
        <f>+B25+B24</f>
        <v>311520000</v>
      </c>
      <c r="C23" s="9">
        <f t="shared" ref="C23:L23" si="11">+C25+C24</f>
        <v>291830435.75</v>
      </c>
      <c r="D23" s="9">
        <f t="shared" si="11"/>
        <v>0</v>
      </c>
      <c r="E23" s="9">
        <f t="shared" si="11"/>
        <v>603350435.75</v>
      </c>
      <c r="F23" s="9">
        <f>+F24+F25</f>
        <v>599120827.92999995</v>
      </c>
      <c r="G23" s="9">
        <f>+G24+G25</f>
        <v>599120827.92999995</v>
      </c>
      <c r="H23" s="9">
        <f>+H24+H25</f>
        <v>599120827.92999995</v>
      </c>
      <c r="I23" s="9">
        <f t="shared" si="11"/>
        <v>599120827.92999995</v>
      </c>
      <c r="J23" s="9">
        <f t="shared" si="11"/>
        <v>0</v>
      </c>
      <c r="K23" s="9">
        <f t="shared" si="11"/>
        <v>4229607.8200000077</v>
      </c>
      <c r="L23" s="9">
        <f t="shared" si="11"/>
        <v>0</v>
      </c>
      <c r="M23" s="16"/>
    </row>
    <row r="24" spans="1:15" x14ac:dyDescent="0.2">
      <c r="A24" s="6" t="s">
        <v>33</v>
      </c>
      <c r="B24" s="9">
        <v>60000000</v>
      </c>
      <c r="C24" s="9">
        <v>0</v>
      </c>
      <c r="D24" s="9">
        <v>0</v>
      </c>
      <c r="E24" s="9">
        <f>+B24+C24+D24</f>
        <v>60000000</v>
      </c>
      <c r="F24" s="9">
        <v>55770392.179999992</v>
      </c>
      <c r="G24" s="9">
        <v>55770392.179999992</v>
      </c>
      <c r="H24" s="9">
        <v>55770392.18</v>
      </c>
      <c r="I24" s="9">
        <v>55770392.179999992</v>
      </c>
      <c r="J24" s="9">
        <f>+G24-H24</f>
        <v>0</v>
      </c>
      <c r="K24" s="9">
        <f t="shared" si="9"/>
        <v>4229607.8200000077</v>
      </c>
      <c r="L24" s="9">
        <f>+H24-I24</f>
        <v>0</v>
      </c>
      <c r="M24" s="16"/>
    </row>
    <row r="25" spans="1:15" x14ac:dyDescent="0.2">
      <c r="A25" s="6" t="s">
        <v>34</v>
      </c>
      <c r="B25" s="9">
        <v>251520000</v>
      </c>
      <c r="C25" s="9">
        <v>291830435.75</v>
      </c>
      <c r="D25" s="9">
        <v>0</v>
      </c>
      <c r="E25" s="9">
        <f>+B25+C25+D25</f>
        <v>543350435.75</v>
      </c>
      <c r="F25" s="9">
        <v>543350435.75</v>
      </c>
      <c r="G25" s="9">
        <v>543350435.75</v>
      </c>
      <c r="H25" s="9">
        <v>543350435.75</v>
      </c>
      <c r="I25" s="9">
        <v>543350435.75</v>
      </c>
      <c r="J25" s="9">
        <f>+G25-H25</f>
        <v>0</v>
      </c>
      <c r="K25" s="9">
        <f t="shared" si="9"/>
        <v>0</v>
      </c>
      <c r="L25" s="9">
        <f>+H25-I25</f>
        <v>0</v>
      </c>
      <c r="M25" s="16"/>
    </row>
    <row r="26" spans="1:15" x14ac:dyDescent="0.2">
      <c r="A26" s="15" t="s">
        <v>35</v>
      </c>
      <c r="B26" s="20">
        <f t="shared" ref="B26:K26" si="12">+B5+B14+B22</f>
        <v>7436066957</v>
      </c>
      <c r="C26" s="20">
        <f t="shared" si="12"/>
        <v>6934600284.4400005</v>
      </c>
      <c r="D26" s="20">
        <f t="shared" si="12"/>
        <v>-156489224</v>
      </c>
      <c r="E26" s="20">
        <f t="shared" si="12"/>
        <v>14214178017.439999</v>
      </c>
      <c r="F26" s="20">
        <f t="shared" si="12"/>
        <v>11414280913.09</v>
      </c>
      <c r="G26" s="20">
        <f t="shared" si="12"/>
        <v>10669412373.500002</v>
      </c>
      <c r="H26" s="20">
        <f t="shared" si="12"/>
        <v>9546693223.0700016</v>
      </c>
      <c r="I26" s="20">
        <f t="shared" si="12"/>
        <v>9534404437.7800026</v>
      </c>
      <c r="J26" s="20">
        <f t="shared" si="12"/>
        <v>1122719150.4300015</v>
      </c>
      <c r="K26" s="20">
        <f t="shared" si="12"/>
        <v>2799897104.3500009</v>
      </c>
      <c r="L26" s="20">
        <f>+L5+L14+L22</f>
        <v>12288785.289998382</v>
      </c>
      <c r="M26" s="16"/>
    </row>
    <row r="27" spans="1:15" x14ac:dyDescent="0.2">
      <c r="A27" s="21"/>
      <c r="B27" s="6"/>
      <c r="C27" s="22"/>
      <c r="D27" s="22"/>
      <c r="K27" s="22"/>
    </row>
    <row r="28" spans="1:15" x14ac:dyDescent="0.2">
      <c r="A28" s="21" t="s">
        <v>36</v>
      </c>
      <c r="B28" s="6"/>
      <c r="D28" s="22"/>
      <c r="H28" s="16"/>
      <c r="K28" s="22"/>
    </row>
    <row r="29" spans="1:15" x14ac:dyDescent="0.2">
      <c r="B29" s="25"/>
      <c r="C29" s="25"/>
      <c r="D29" s="26"/>
      <c r="E29" s="25"/>
      <c r="F29" s="25"/>
      <c r="G29" s="25"/>
      <c r="H29" s="25"/>
      <c r="I29" s="25"/>
      <c r="J29" s="25"/>
      <c r="K29" s="25"/>
      <c r="L29" s="25"/>
      <c r="M29" s="26"/>
      <c r="N29" s="26"/>
      <c r="O29" s="26"/>
    </row>
    <row r="30" spans="1:15" x14ac:dyDescent="0.2">
      <c r="B30" s="26"/>
      <c r="C30" s="27"/>
      <c r="D30" s="28"/>
      <c r="E30" s="29"/>
      <c r="F30" s="27"/>
      <c r="G30" s="26"/>
      <c r="H30" s="30"/>
      <c r="I30" s="26"/>
      <c r="J30" s="26"/>
      <c r="K30" s="27"/>
      <c r="L30" s="29"/>
      <c r="M30" s="26"/>
      <c r="N30" s="26"/>
      <c r="O30" s="26"/>
    </row>
    <row r="31" spans="1:15" x14ac:dyDescent="0.2">
      <c r="B31" s="26"/>
      <c r="C31" s="27"/>
      <c r="D31" s="31"/>
      <c r="E31" s="32"/>
      <c r="F31" s="26"/>
      <c r="G31" s="33"/>
      <c r="H31" s="33"/>
      <c r="I31" s="27"/>
      <c r="J31" s="34"/>
      <c r="K31" s="25"/>
      <c r="L31" s="26"/>
      <c r="M31" s="26"/>
      <c r="N31" s="26"/>
      <c r="O31" s="26"/>
    </row>
    <row r="32" spans="1:15" x14ac:dyDescent="0.2">
      <c r="B32" s="26"/>
      <c r="C32" s="27"/>
      <c r="D32" s="27"/>
      <c r="E32" s="27"/>
      <c r="F32" s="35"/>
      <c r="G32" s="36"/>
      <c r="H32" s="28"/>
      <c r="I32" s="28"/>
      <c r="J32" s="28"/>
      <c r="K32" s="25"/>
      <c r="L32" s="26"/>
      <c r="M32" s="26"/>
      <c r="N32" s="26"/>
      <c r="O32" s="26"/>
    </row>
    <row r="33" spans="2:15" x14ac:dyDescent="0.2">
      <c r="B33" s="26"/>
      <c r="C33" s="26"/>
      <c r="D33" s="26"/>
      <c r="E33" s="26"/>
      <c r="F33" s="32"/>
      <c r="G33" s="37"/>
      <c r="H33" s="27"/>
      <c r="I33" s="27"/>
      <c r="J33" s="26"/>
      <c r="K33" s="36"/>
      <c r="L33" s="26"/>
      <c r="M33" s="26"/>
      <c r="N33" s="26"/>
      <c r="O33" s="26"/>
    </row>
    <row r="34" spans="2:15" x14ac:dyDescent="0.2">
      <c r="B34" s="26"/>
      <c r="C34" s="26"/>
      <c r="D34" s="26"/>
      <c r="E34" s="34"/>
      <c r="F34" s="35"/>
      <c r="G34" s="26"/>
      <c r="H34" s="29"/>
      <c r="I34" s="28"/>
      <c r="J34" s="29"/>
      <c r="K34" s="29"/>
      <c r="L34" s="26"/>
      <c r="M34" s="26"/>
      <c r="N34" s="26"/>
      <c r="O34" s="26"/>
    </row>
    <row r="35" spans="2:15" ht="12.75" customHeight="1" x14ac:dyDescent="0.2">
      <c r="B35" s="26"/>
      <c r="C35" s="26"/>
      <c r="D35" s="26"/>
      <c r="E35" s="26"/>
      <c r="F35" s="26"/>
      <c r="G35" s="26"/>
      <c r="H35" s="40"/>
      <c r="I35" s="38"/>
      <c r="J35" s="26"/>
      <c r="K35" s="29"/>
      <c r="L35" s="26"/>
      <c r="M35" s="26"/>
      <c r="N35" s="26"/>
      <c r="O35" s="26"/>
    </row>
    <row r="36" spans="2:15" ht="12.75" customHeight="1" x14ac:dyDescent="0.2">
      <c r="B36" s="26"/>
      <c r="C36" s="26"/>
      <c r="D36" s="26"/>
      <c r="E36" s="26"/>
      <c r="F36" s="26"/>
      <c r="G36" s="26"/>
      <c r="H36" s="40"/>
      <c r="I36" s="27"/>
      <c r="J36" s="26"/>
      <c r="K36" s="26"/>
      <c r="L36" s="26"/>
      <c r="M36" s="26"/>
      <c r="N36" s="26"/>
      <c r="O36" s="26"/>
    </row>
    <row r="37" spans="2:15" ht="12.75" customHeight="1" x14ac:dyDescent="0.2">
      <c r="B37" s="26"/>
      <c r="C37" s="26"/>
      <c r="D37" s="26"/>
      <c r="E37" s="26"/>
      <c r="F37" s="26"/>
      <c r="G37" s="26"/>
      <c r="H37" s="40"/>
      <c r="I37" s="26"/>
      <c r="J37" s="26"/>
      <c r="K37" s="26"/>
      <c r="L37" s="26"/>
      <c r="M37" s="26"/>
      <c r="N37" s="26"/>
      <c r="O37" s="26"/>
    </row>
    <row r="38" spans="2:15" ht="12.75" customHeight="1" x14ac:dyDescent="0.2">
      <c r="B38" s="26"/>
      <c r="C38" s="26"/>
      <c r="D38" s="26"/>
      <c r="E38" s="26"/>
      <c r="F38" s="26"/>
      <c r="G38" s="26"/>
      <c r="H38" s="40"/>
      <c r="I38" s="26"/>
      <c r="J38" s="29"/>
      <c r="K38" s="26"/>
      <c r="L38" s="26"/>
      <c r="M38" s="26"/>
      <c r="N38" s="26"/>
      <c r="O38" s="26"/>
    </row>
    <row r="39" spans="2:15" x14ac:dyDescent="0.2">
      <c r="B39" s="26"/>
      <c r="C39" s="26"/>
      <c r="D39" s="26"/>
      <c r="E39" s="39"/>
      <c r="F39" s="39"/>
      <c r="G39" s="39"/>
      <c r="H39" s="26"/>
      <c r="I39" s="26"/>
      <c r="J39" s="29"/>
      <c r="K39" s="26"/>
      <c r="L39" s="26"/>
      <c r="M39" s="26"/>
      <c r="N39" s="26"/>
      <c r="O39" s="26"/>
    </row>
    <row r="40" spans="2:15" x14ac:dyDescent="0.2">
      <c r="H40" s="24"/>
      <c r="J40" s="23"/>
    </row>
    <row r="41" spans="2:15" x14ac:dyDescent="0.2">
      <c r="H41" s="25"/>
    </row>
    <row r="42" spans="2:15" x14ac:dyDescent="0.2">
      <c r="H42" s="41"/>
      <c r="I42" s="23"/>
    </row>
    <row r="43" spans="2:15" x14ac:dyDescent="0.2">
      <c r="H43" s="24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31496062992125984" right="0.31496062992125984" top="1.5354330708661419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2023-06-30T12:56:56Z</dcterms:created>
  <dcterms:modified xsi:type="dcterms:W3CDTF">2023-06-30T13:03:18Z</dcterms:modified>
</cp:coreProperties>
</file>