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8-2022\"/>
    </mc:Choice>
  </mc:AlternateContent>
  <xr:revisionPtr revIDLastSave="0" documentId="13_ncr:1_{7275BA67-DA37-4120-948E-DEE534715620}" xr6:coauthVersionLast="47" xr6:coauthVersionMax="47" xr10:uidLastSave="{00000000-0000-0000-0000-000000000000}"/>
  <bookViews>
    <workbookView xWindow="-120" yWindow="-120" windowWidth="24240" windowHeight="13140" xr2:uid="{DF650B67-B364-41D0-9B28-EA2F08F2DD40}"/>
  </bookViews>
  <sheets>
    <sheet name="anexo III acum" sheetId="1" r:id="rId1"/>
  </sheets>
  <definedNames>
    <definedName name="_xlnm.Print_Area" localSheetId="0">'anexo III acum'!$A$1:$L$28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E25" i="1"/>
  <c r="K25" i="1" s="1"/>
  <c r="K23" i="1" s="1"/>
  <c r="K22" i="1" s="1"/>
  <c r="L24" i="1"/>
  <c r="L23" i="1" s="1"/>
  <c r="L22" i="1" s="1"/>
  <c r="J24" i="1"/>
  <c r="E24" i="1"/>
  <c r="K24" i="1" s="1"/>
  <c r="J23" i="1"/>
  <c r="J22" i="1" s="1"/>
  <c r="I23" i="1"/>
  <c r="H23" i="1"/>
  <c r="H22" i="1" s="1"/>
  <c r="G23" i="1"/>
  <c r="G22" i="1" s="1"/>
  <c r="F23" i="1"/>
  <c r="F22" i="1" s="1"/>
  <c r="E23" i="1"/>
  <c r="E22" i="1" s="1"/>
  <c r="D23" i="1"/>
  <c r="C23" i="1"/>
  <c r="B23" i="1"/>
  <c r="I22" i="1"/>
  <c r="C22" i="1"/>
  <c r="B22" i="1"/>
  <c r="L21" i="1"/>
  <c r="J21" i="1"/>
  <c r="E21" i="1"/>
  <c r="K21" i="1" s="1"/>
  <c r="L20" i="1"/>
  <c r="L19" i="1" s="1"/>
  <c r="J20" i="1"/>
  <c r="B20" i="1"/>
  <c r="E20" i="1" s="1"/>
  <c r="K20" i="1" s="1"/>
  <c r="J19" i="1"/>
  <c r="I19" i="1"/>
  <c r="H19" i="1"/>
  <c r="G19" i="1"/>
  <c r="F19" i="1"/>
  <c r="D19" i="1"/>
  <c r="E19" i="1" s="1"/>
  <c r="K19" i="1" s="1"/>
  <c r="C19" i="1"/>
  <c r="L18" i="1"/>
  <c r="J18" i="1"/>
  <c r="E18" i="1"/>
  <c r="K18" i="1" s="1"/>
  <c r="L17" i="1"/>
  <c r="L16" i="1" s="1"/>
  <c r="J17" i="1"/>
  <c r="E17" i="1"/>
  <c r="K17" i="1" s="1"/>
  <c r="K16" i="1" s="1"/>
  <c r="J16" i="1"/>
  <c r="I16" i="1"/>
  <c r="H16" i="1"/>
  <c r="G16" i="1"/>
  <c r="F16" i="1"/>
  <c r="F14" i="1" s="1"/>
  <c r="E16" i="1"/>
  <c r="D16" i="1"/>
  <c r="D14" i="1" s="1"/>
  <c r="C16" i="1"/>
  <c r="B16" i="1"/>
  <c r="L15" i="1"/>
  <c r="L14" i="1" s="1"/>
  <c r="J15" i="1"/>
  <c r="J14" i="1" s="1"/>
  <c r="E15" i="1"/>
  <c r="E14" i="1" s="1"/>
  <c r="I14" i="1"/>
  <c r="H14" i="1"/>
  <c r="G14" i="1"/>
  <c r="C14" i="1"/>
  <c r="B14" i="1"/>
  <c r="L13" i="1"/>
  <c r="J13" i="1"/>
  <c r="E13" i="1"/>
  <c r="K13" i="1" s="1"/>
  <c r="L12" i="1"/>
  <c r="K12" i="1"/>
  <c r="J12" i="1"/>
  <c r="E12" i="1"/>
  <c r="L11" i="1"/>
  <c r="J11" i="1"/>
  <c r="E11" i="1"/>
  <c r="K11" i="1" s="1"/>
  <c r="L10" i="1"/>
  <c r="J10" i="1"/>
  <c r="E10" i="1"/>
  <c r="K10" i="1" s="1"/>
  <c r="L9" i="1"/>
  <c r="K9" i="1"/>
  <c r="J9" i="1"/>
  <c r="E9" i="1"/>
  <c r="L8" i="1"/>
  <c r="J8" i="1"/>
  <c r="J7" i="1" s="1"/>
  <c r="J6" i="1" s="1"/>
  <c r="J5" i="1" s="1"/>
  <c r="J26" i="1" s="1"/>
  <c r="E8" i="1"/>
  <c r="E7" i="1" s="1"/>
  <c r="E6" i="1" s="1"/>
  <c r="E5" i="1" s="1"/>
  <c r="E26" i="1" s="1"/>
  <c r="L7" i="1"/>
  <c r="L6" i="1" s="1"/>
  <c r="L5" i="1" s="1"/>
  <c r="L26" i="1" s="1"/>
  <c r="I7" i="1"/>
  <c r="I6" i="1" s="1"/>
  <c r="I5" i="1" s="1"/>
  <c r="I26" i="1" s="1"/>
  <c r="H7" i="1"/>
  <c r="H6" i="1" s="1"/>
  <c r="H5" i="1" s="1"/>
  <c r="G7" i="1"/>
  <c r="G6" i="1" s="1"/>
  <c r="G5" i="1" s="1"/>
  <c r="G26" i="1" s="1"/>
  <c r="F7" i="1"/>
  <c r="F6" i="1" s="1"/>
  <c r="F5" i="1" s="1"/>
  <c r="D7" i="1"/>
  <c r="D6" i="1" s="1"/>
  <c r="D5" i="1" s="1"/>
  <c r="D26" i="1" s="1"/>
  <c r="C7" i="1"/>
  <c r="C6" i="1" s="1"/>
  <c r="C5" i="1" s="1"/>
  <c r="C26" i="1" s="1"/>
  <c r="B7" i="1"/>
  <c r="B6" i="1" s="1"/>
  <c r="B5" i="1" s="1"/>
  <c r="B26" i="1" s="1"/>
  <c r="F26" i="1" l="1"/>
  <c r="H26" i="1"/>
  <c r="K15" i="1"/>
  <c r="K14" i="1" s="1"/>
  <c r="K8" i="1"/>
  <c r="K7" i="1" s="1"/>
  <c r="K6" i="1" s="1"/>
  <c r="K5" i="1" s="1"/>
  <c r="K26" i="1" l="1"/>
</calcChain>
</file>

<file path=xl/sharedStrings.xml><?xml version="1.0" encoding="utf-8"?>
<sst xmlns="http://schemas.openxmlformats.org/spreadsheetml/2006/main" count="37" uniqueCount="37">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</sst>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ECECE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0" fillId="0" borderId="0" xfId="0" applyNumberFormat="1"/>
    <xf numFmtId="0" fontId="0" fillId="0" borderId="0" xfId="0" applyFill="1"/>
    <xf numFmtId="164" fontId="0" fillId="0" borderId="0" xfId="0" applyNumberFormat="1" applyFill="1"/>
    <xf numFmtId="4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0" fontId="12" fillId="0" borderId="0" xfId="0" applyFont="1" applyFill="1" applyAlignment="1">
      <alignment horizontal="right"/>
    </xf>
    <xf numFmtId="4" fontId="11" fillId="0" borderId="0" xfId="0" applyNumberFormat="1" applyFont="1" applyFill="1"/>
    <xf numFmtId="2" fontId="13" fillId="0" borderId="0" xfId="0" applyNumberFormat="1" applyFont="1" applyFill="1"/>
    <xf numFmtId="4" fontId="12" fillId="0" borderId="0" xfId="0" applyNumberFormat="1" applyFont="1" applyFill="1"/>
    <xf numFmtId="4" fontId="15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vertical="top" wrapText="1"/>
    </xf>
    <xf numFmtId="0" fontId="0" fillId="0" borderId="0" xfId="0" applyFill="1" applyBorder="1"/>
    <xf numFmtId="4" fontId="1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43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2" fontId="0" fillId="0" borderId="0" xfId="0" applyNumberFormat="1" applyFill="1" applyBorder="1"/>
    <xf numFmtId="0" fontId="12" fillId="0" borderId="0" xfId="0" applyFont="1" applyFill="1" applyBorder="1" applyAlignment="1">
      <alignment horizontal="right"/>
    </xf>
    <xf numFmtId="4" fontId="11" fillId="0" borderId="0" xfId="0" applyNumberFormat="1" applyFont="1" applyFill="1" applyBorder="1"/>
    <xf numFmtId="0" fontId="13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F3F9-0BD1-4C64-88FE-ED0458C32F8C}">
  <sheetPr>
    <pageSetUpPr fitToPage="1"/>
  </sheetPr>
  <dimension ref="A1:M42"/>
  <sheetViews>
    <sheetView tabSelected="1" topLeftCell="A13" zoomScale="90" zoomScaleNormal="90" workbookViewId="0">
      <selection activeCell="E31" sqref="E31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5.8554687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5.8554687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5.8554687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5.8554687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5.8554687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5.8554687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5.8554687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5.8554687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5.8554687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5.8554687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5.8554687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5.8554687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5.8554687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5.8554687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5.8554687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5.8554687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5.8554687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5.8554687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5.8554687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5.8554687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5.8554687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5.8554687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5.8554687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5.8554687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5.8554687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5.8554687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5.8554687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5.8554687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5.8554687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5.8554687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5.8554687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5.8554687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5.8554687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5.8554687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5.8554687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5.8554687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5.8554687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5.8554687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5.8554687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5.8554687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5.8554687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5.8554687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5.8554687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5.8554687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5.8554687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5.8554687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5.8554687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5.8554687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5.8554687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5.8554687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5.8554687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5.8554687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5.8554687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5.8554687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5.8554687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5.8554687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5.8554687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5.8554687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5.8554687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5.8554687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5.8554687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5.8554687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5.8554687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5.8554687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2022</v>
      </c>
      <c r="K1" s="6"/>
      <c r="L1" s="7"/>
    </row>
    <row r="2" spans="1:13" ht="15" x14ac:dyDescent="0.25">
      <c r="A2" s="6"/>
      <c r="B2" s="6"/>
      <c r="C2" s="6"/>
      <c r="D2" s="6"/>
      <c r="E2" s="6"/>
      <c r="F2" s="8"/>
      <c r="G2" s="8"/>
      <c r="H2" s="9"/>
      <c r="I2" s="8"/>
      <c r="J2" s="6"/>
      <c r="K2" s="6"/>
      <c r="L2" s="6"/>
    </row>
    <row r="3" spans="1:13" x14ac:dyDescent="0.2">
      <c r="A3" s="10" t="s">
        <v>1</v>
      </c>
      <c r="B3" s="10" t="s">
        <v>2</v>
      </c>
      <c r="C3" s="11" t="s">
        <v>3</v>
      </c>
      <c r="D3" s="12"/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3" x14ac:dyDescent="0.2">
      <c r="A4" s="13"/>
      <c r="B4" s="13"/>
      <c r="C4" s="14" t="s">
        <v>12</v>
      </c>
      <c r="D4" s="14" t="s">
        <v>13</v>
      </c>
      <c r="E4" s="13"/>
      <c r="F4" s="13"/>
      <c r="G4" s="13"/>
      <c r="H4" s="13"/>
      <c r="I4" s="13"/>
      <c r="J4" s="13"/>
      <c r="K4" s="13"/>
      <c r="L4" s="13"/>
    </row>
    <row r="5" spans="1:13" x14ac:dyDescent="0.2">
      <c r="A5" s="15" t="s">
        <v>14</v>
      </c>
      <c r="B5" s="9">
        <f>+B6+B12+B13</f>
        <v>5166262838</v>
      </c>
      <c r="C5" s="9">
        <f>+C6+C12+C13</f>
        <v>1298828315.8700001</v>
      </c>
      <c r="D5" s="9">
        <f>+D6+D12+D13</f>
        <v>-126958401</v>
      </c>
      <c r="E5" s="9">
        <f>+E6+E12+E13</f>
        <v>6338132752.8699999</v>
      </c>
      <c r="F5" s="9">
        <f t="shared" ref="F5:L5" si="0">+F6+F12+F13</f>
        <v>4866857957.6200018</v>
      </c>
      <c r="G5" s="9">
        <f t="shared" si="0"/>
        <v>3365065062.4800005</v>
      </c>
      <c r="H5" s="9">
        <f t="shared" si="0"/>
        <v>3200537027.0599999</v>
      </c>
      <c r="I5" s="9">
        <f t="shared" si="0"/>
        <v>3020274446.1500001</v>
      </c>
      <c r="J5" s="9">
        <f t="shared" si="0"/>
        <v>164528035.42000151</v>
      </c>
      <c r="K5" s="9">
        <f t="shared" si="0"/>
        <v>1471274795.2499988</v>
      </c>
      <c r="L5" s="9">
        <f t="shared" si="0"/>
        <v>180262580.90999961</v>
      </c>
      <c r="M5" s="16"/>
    </row>
    <row r="6" spans="1:13" x14ac:dyDescent="0.2">
      <c r="A6" s="17" t="s">
        <v>15</v>
      </c>
      <c r="B6" s="9">
        <f>+B7+B10+B11</f>
        <v>4733385035</v>
      </c>
      <c r="C6" s="9">
        <f>+C7+C10+C11</f>
        <v>1292828315.8700001</v>
      </c>
      <c r="D6" s="9">
        <f>+D7+D10+D11</f>
        <v>-4065000</v>
      </c>
      <c r="E6" s="9">
        <f t="shared" ref="E6:L6" si="1">+E7+E10+E11</f>
        <v>6022148350.8699999</v>
      </c>
      <c r="F6" s="9">
        <f t="shared" si="1"/>
        <v>4680203791.9500008</v>
      </c>
      <c r="G6" s="9">
        <f t="shared" si="1"/>
        <v>3234274368.4099998</v>
      </c>
      <c r="H6" s="9">
        <f t="shared" si="1"/>
        <v>3085136684.8899999</v>
      </c>
      <c r="I6" s="9">
        <f>+I7+I10+I11</f>
        <v>2905615553.9799995</v>
      </c>
      <c r="J6" s="9">
        <f t="shared" si="1"/>
        <v>149137683.52000058</v>
      </c>
      <c r="K6" s="9">
        <f>+K7+K10+K11</f>
        <v>1341944558.9199996</v>
      </c>
      <c r="L6" s="9">
        <f t="shared" si="1"/>
        <v>179521130.91000029</v>
      </c>
      <c r="M6" s="16"/>
    </row>
    <row r="7" spans="1:13" x14ac:dyDescent="0.2">
      <c r="A7" s="18" t="s">
        <v>16</v>
      </c>
      <c r="B7" s="9">
        <f>+B8+B9</f>
        <v>1766766774</v>
      </c>
      <c r="C7" s="9">
        <f>+C8+C9</f>
        <v>62019000</v>
      </c>
      <c r="D7" s="9">
        <f>+D8+D9</f>
        <v>-4065000</v>
      </c>
      <c r="E7" s="9">
        <f>+E8+E9</f>
        <v>1824720774</v>
      </c>
      <c r="F7" s="9">
        <f>+F8+F9</f>
        <v>1159362942.5399995</v>
      </c>
      <c r="G7" s="9">
        <f t="shared" ref="G7:L7" si="2">SUM(G8:G9)</f>
        <v>1159362942.5399995</v>
      </c>
      <c r="H7" s="9">
        <f t="shared" si="2"/>
        <v>1159362942.54</v>
      </c>
      <c r="I7" s="9">
        <f t="shared" si="2"/>
        <v>992858989.43999982</v>
      </c>
      <c r="J7" s="9">
        <f t="shared" si="2"/>
        <v>0</v>
      </c>
      <c r="K7" s="9">
        <f t="shared" si="2"/>
        <v>665357831.46000051</v>
      </c>
      <c r="L7" s="9">
        <f t="shared" si="2"/>
        <v>166503953.10000011</v>
      </c>
      <c r="M7" s="16"/>
    </row>
    <row r="8" spans="1:13" x14ac:dyDescent="0.2">
      <c r="A8" s="6" t="s">
        <v>17</v>
      </c>
      <c r="B8" s="9">
        <v>1583979827</v>
      </c>
      <c r="C8" s="9">
        <v>0</v>
      </c>
      <c r="D8" s="9">
        <v>-4065000</v>
      </c>
      <c r="E8" s="9">
        <f t="shared" ref="E8:E13" si="3">+B8+C8+D8</f>
        <v>1579914827</v>
      </c>
      <c r="F8" s="9">
        <v>992894217.54999948</v>
      </c>
      <c r="G8" s="9">
        <v>992894217.54999948</v>
      </c>
      <c r="H8" s="9">
        <v>992894217.54999995</v>
      </c>
      <c r="I8" s="9">
        <v>850928722.0999999</v>
      </c>
      <c r="J8" s="9">
        <f t="shared" ref="J8:J13" si="4">+G8-H8</f>
        <v>0</v>
      </c>
      <c r="K8" s="9">
        <f t="shared" ref="K8:K13" si="5">+E8-F8</f>
        <v>587020609.45000052</v>
      </c>
      <c r="L8" s="9">
        <f t="shared" ref="L8:L13" si="6">+H8-I8</f>
        <v>141965495.45000005</v>
      </c>
      <c r="M8" s="16"/>
    </row>
    <row r="9" spans="1:13" x14ac:dyDescent="0.2">
      <c r="A9" s="6" t="s">
        <v>18</v>
      </c>
      <c r="B9" s="9">
        <v>182786947</v>
      </c>
      <c r="C9" s="9">
        <v>62019000</v>
      </c>
      <c r="D9" s="9">
        <v>0</v>
      </c>
      <c r="E9" s="9">
        <f t="shared" si="3"/>
        <v>244805947</v>
      </c>
      <c r="F9" s="9">
        <v>166468724.99000007</v>
      </c>
      <c r="G9" s="9">
        <v>166468724.99000007</v>
      </c>
      <c r="H9" s="9">
        <v>166468724.99000001</v>
      </c>
      <c r="I9" s="9">
        <v>141930267.33999994</v>
      </c>
      <c r="J9" s="9">
        <f t="shared" si="4"/>
        <v>0</v>
      </c>
      <c r="K9" s="9">
        <f>+E9-F9</f>
        <v>78337222.009999931</v>
      </c>
      <c r="L9" s="9">
        <f t="shared" si="6"/>
        <v>24538457.650000066</v>
      </c>
      <c r="M9" s="16"/>
    </row>
    <row r="10" spans="1:13" x14ac:dyDescent="0.2">
      <c r="A10" s="6" t="s">
        <v>19</v>
      </c>
      <c r="B10" s="9">
        <v>577478579</v>
      </c>
      <c r="C10" s="9">
        <v>66287826.949999988</v>
      </c>
      <c r="D10" s="9">
        <v>0</v>
      </c>
      <c r="E10" s="9">
        <f t="shared" si="3"/>
        <v>643766405.95000005</v>
      </c>
      <c r="F10" s="9">
        <v>329007790.56999987</v>
      </c>
      <c r="G10" s="9">
        <v>264225207.14000022</v>
      </c>
      <c r="H10" s="9">
        <v>248486650.49000001</v>
      </c>
      <c r="I10" s="9">
        <v>247092624.01000023</v>
      </c>
      <c r="J10" s="9">
        <f t="shared" si="4"/>
        <v>15738556.650000215</v>
      </c>
      <c r="K10" s="9">
        <f t="shared" si="5"/>
        <v>314758615.38000017</v>
      </c>
      <c r="L10" s="9">
        <f>+H10-I10</f>
        <v>1394026.4799997807</v>
      </c>
      <c r="M10" s="16"/>
    </row>
    <row r="11" spans="1:13" x14ac:dyDescent="0.2">
      <c r="A11" s="6" t="s">
        <v>20</v>
      </c>
      <c r="B11" s="9">
        <v>2389139682</v>
      </c>
      <c r="C11" s="9">
        <v>1164521488.9200001</v>
      </c>
      <c r="D11" s="9">
        <v>0</v>
      </c>
      <c r="E11" s="9">
        <f t="shared" si="3"/>
        <v>3553661170.9200001</v>
      </c>
      <c r="F11" s="9">
        <v>3191833058.8400011</v>
      </c>
      <c r="G11" s="9">
        <v>1810686218.7300003</v>
      </c>
      <c r="H11" s="9">
        <v>1677287091.8599999</v>
      </c>
      <c r="I11" s="9">
        <v>1665663940.5299995</v>
      </c>
      <c r="J11" s="9">
        <f t="shared" si="4"/>
        <v>133399126.87000036</v>
      </c>
      <c r="K11" s="9">
        <f t="shared" si="5"/>
        <v>361828112.07999897</v>
      </c>
      <c r="L11" s="9">
        <f t="shared" si="6"/>
        <v>11623151.330000401</v>
      </c>
      <c r="M11" s="16"/>
    </row>
    <row r="12" spans="1:13" x14ac:dyDescent="0.2">
      <c r="A12" s="6" t="s">
        <v>21</v>
      </c>
      <c r="B12" s="9">
        <v>29500000</v>
      </c>
      <c r="C12" s="9">
        <v>6000000</v>
      </c>
      <c r="D12" s="9">
        <v>0</v>
      </c>
      <c r="E12" s="9">
        <f t="shared" si="3"/>
        <v>35500000</v>
      </c>
      <c r="F12" s="9">
        <v>32709466.850000001</v>
      </c>
      <c r="G12" s="9">
        <v>32709466.850000001</v>
      </c>
      <c r="H12" s="9">
        <v>32709466.850000001</v>
      </c>
      <c r="I12" s="9">
        <v>32709466.850000001</v>
      </c>
      <c r="J12" s="9">
        <f t="shared" si="4"/>
        <v>0</v>
      </c>
      <c r="K12" s="9">
        <f t="shared" si="5"/>
        <v>2790533.1499999985</v>
      </c>
      <c r="L12" s="9">
        <f t="shared" si="6"/>
        <v>0</v>
      </c>
      <c r="M12" s="16"/>
    </row>
    <row r="13" spans="1:13" ht="12" customHeight="1" x14ac:dyDescent="0.2">
      <c r="A13" s="6" t="s">
        <v>22</v>
      </c>
      <c r="B13" s="9">
        <v>403377803</v>
      </c>
      <c r="C13" s="9">
        <v>0</v>
      </c>
      <c r="D13" s="9">
        <v>-122893401</v>
      </c>
      <c r="E13" s="9">
        <f t="shared" si="3"/>
        <v>280484402</v>
      </c>
      <c r="F13" s="9">
        <v>153944698.82000086</v>
      </c>
      <c r="G13" s="9">
        <v>98081227.220000923</v>
      </c>
      <c r="H13" s="9">
        <v>82690875.320000008</v>
      </c>
      <c r="I13" s="9">
        <v>81949425.320000693</v>
      </c>
      <c r="J13" s="9">
        <f t="shared" si="4"/>
        <v>15390351.900000915</v>
      </c>
      <c r="K13" s="9">
        <f t="shared" si="5"/>
        <v>126539703.17999914</v>
      </c>
      <c r="L13" s="9">
        <f t="shared" si="6"/>
        <v>741449.99999931455</v>
      </c>
      <c r="M13" s="16"/>
    </row>
    <row r="14" spans="1:13" x14ac:dyDescent="0.2">
      <c r="A14" s="15" t="s">
        <v>23</v>
      </c>
      <c r="B14" s="9">
        <f>+B15+B16+B19+B21</f>
        <v>1958284119</v>
      </c>
      <c r="C14" s="9">
        <f>+C15+C16+C19+C21</f>
        <v>1392550543.26</v>
      </c>
      <c r="D14" s="9">
        <f>+D15+D16+D19+D21</f>
        <v>-153296965.55000001</v>
      </c>
      <c r="E14" s="9">
        <f t="shared" ref="E14:K14" si="7">+E15+E16+E19+E21</f>
        <v>3197537696.7099996</v>
      </c>
      <c r="F14" s="9">
        <f>+F15+F16+F19+F21</f>
        <v>2370522798.2799997</v>
      </c>
      <c r="G14" s="9">
        <f>+G15+G16+G19+G21</f>
        <v>1190137888.9099998</v>
      </c>
      <c r="H14" s="9">
        <f>+H15+H16+H19+H21</f>
        <v>1180076877.3199999</v>
      </c>
      <c r="I14" s="9">
        <f t="shared" si="7"/>
        <v>1180218157.9599996</v>
      </c>
      <c r="J14" s="9">
        <f t="shared" si="7"/>
        <v>10061011.589999825</v>
      </c>
      <c r="K14" s="9">
        <f t="shared" si="7"/>
        <v>827014898.43000007</v>
      </c>
      <c r="L14" s="9">
        <f>+L15+L16+L19+L21</f>
        <v>-141280.63999974728</v>
      </c>
      <c r="M14" s="16"/>
    </row>
    <row r="15" spans="1:13" x14ac:dyDescent="0.2">
      <c r="A15" s="6" t="s">
        <v>24</v>
      </c>
      <c r="B15" s="9">
        <v>326382807</v>
      </c>
      <c r="C15" s="9">
        <v>0</v>
      </c>
      <c r="D15" s="9">
        <v>-18549142.549999997</v>
      </c>
      <c r="E15" s="9">
        <f>+B15+C15+D15</f>
        <v>307833664.44999999</v>
      </c>
      <c r="F15" s="9">
        <v>220582442.41</v>
      </c>
      <c r="G15" s="9">
        <v>152140155.64000002</v>
      </c>
      <c r="H15" s="9">
        <v>148943165.24000001</v>
      </c>
      <c r="I15" s="9">
        <v>149264065.24000001</v>
      </c>
      <c r="J15" s="9">
        <f>+G15-H15</f>
        <v>3196990.400000006</v>
      </c>
      <c r="K15" s="9">
        <f>+E15-F15</f>
        <v>87251222.039999992</v>
      </c>
      <c r="L15" s="9">
        <f>+H15-I15</f>
        <v>-320900</v>
      </c>
      <c r="M15" s="16"/>
    </row>
    <row r="16" spans="1:13" x14ac:dyDescent="0.2">
      <c r="A16" s="18" t="s">
        <v>25</v>
      </c>
      <c r="B16" s="9">
        <f t="shared" ref="B16:H16" si="8">+B17+B18</f>
        <v>1487401312</v>
      </c>
      <c r="C16" s="9">
        <f t="shared" si="8"/>
        <v>1392550543.26</v>
      </c>
      <c r="D16" s="9">
        <f t="shared" si="8"/>
        <v>0</v>
      </c>
      <c r="E16" s="9">
        <f t="shared" si="8"/>
        <v>2879951855.2599998</v>
      </c>
      <c r="F16" s="9">
        <f t="shared" si="8"/>
        <v>2141568178.8699999</v>
      </c>
      <c r="G16" s="9">
        <f t="shared" si="8"/>
        <v>1029625556.2699997</v>
      </c>
      <c r="H16" s="9">
        <f t="shared" si="8"/>
        <v>1022761535.0799999</v>
      </c>
      <c r="I16" s="9">
        <f>+I17+I18</f>
        <v>1022581915.7199997</v>
      </c>
      <c r="J16" s="9">
        <f>+J17+J18</f>
        <v>6864021.1899998188</v>
      </c>
      <c r="K16" s="9">
        <f>+K17+K18</f>
        <v>738383676.3900001</v>
      </c>
      <c r="L16" s="9">
        <f>+L17+L18</f>
        <v>179619.36000025272</v>
      </c>
      <c r="M16" s="16"/>
    </row>
    <row r="17" spans="1:13" x14ac:dyDescent="0.2">
      <c r="A17" s="6" t="s">
        <v>26</v>
      </c>
      <c r="B17" s="9">
        <v>0</v>
      </c>
      <c r="C17" s="9">
        <v>139852272.16</v>
      </c>
      <c r="D17" s="9">
        <v>0</v>
      </c>
      <c r="E17" s="9">
        <f>+B17+C17+D17</f>
        <v>139852272.16</v>
      </c>
      <c r="F17" s="9">
        <v>139852272.16</v>
      </c>
      <c r="G17" s="9">
        <v>139852272.16</v>
      </c>
      <c r="H17" s="9">
        <v>139852272.16</v>
      </c>
      <c r="I17" s="9">
        <v>139852272.16</v>
      </c>
      <c r="J17" s="9">
        <f>+G17-H17</f>
        <v>0</v>
      </c>
      <c r="K17" s="9">
        <f t="shared" ref="K17:K25" si="9">+E17-F17</f>
        <v>0</v>
      </c>
      <c r="L17" s="9">
        <f>+H17-I17</f>
        <v>0</v>
      </c>
      <c r="M17" s="16"/>
    </row>
    <row r="18" spans="1:13" x14ac:dyDescent="0.2">
      <c r="A18" s="6" t="s">
        <v>27</v>
      </c>
      <c r="B18" s="9">
        <v>1487401312</v>
      </c>
      <c r="C18" s="9">
        <v>1252698271.0999999</v>
      </c>
      <c r="D18" s="9">
        <v>0</v>
      </c>
      <c r="E18" s="9">
        <f>+B18+C18+D18</f>
        <v>2740099583.0999999</v>
      </c>
      <c r="F18" s="9">
        <v>2001715906.7099998</v>
      </c>
      <c r="G18" s="9">
        <v>889773284.10999978</v>
      </c>
      <c r="H18" s="9">
        <v>882909262.91999996</v>
      </c>
      <c r="I18" s="9">
        <v>882729643.5599997</v>
      </c>
      <c r="J18" s="9">
        <f>+G18-H18</f>
        <v>6864021.1899998188</v>
      </c>
      <c r="K18" s="9">
        <f t="shared" si="9"/>
        <v>738383676.3900001</v>
      </c>
      <c r="L18" s="9">
        <f>+H18-I18</f>
        <v>179619.36000025272</v>
      </c>
      <c r="M18" s="16"/>
    </row>
    <row r="19" spans="1:13" x14ac:dyDescent="0.2">
      <c r="A19" s="6" t="s">
        <v>28</v>
      </c>
      <c r="B19" s="9">
        <v>2000000</v>
      </c>
      <c r="C19" s="9">
        <f>+C20</f>
        <v>0</v>
      </c>
      <c r="D19" s="9">
        <f>+D20</f>
        <v>-1000000</v>
      </c>
      <c r="E19" s="9">
        <f>+B19+C19+D19</f>
        <v>1000000</v>
      </c>
      <c r="F19" s="9">
        <f>+F20</f>
        <v>120000</v>
      </c>
      <c r="G19" s="9">
        <f>+G20</f>
        <v>120000</v>
      </c>
      <c r="H19" s="9">
        <f>+H20</f>
        <v>120000</v>
      </c>
      <c r="I19" s="9">
        <f>+I20</f>
        <v>120000</v>
      </c>
      <c r="J19" s="9">
        <f>+G19-H19</f>
        <v>0</v>
      </c>
      <c r="K19" s="9">
        <f t="shared" si="9"/>
        <v>880000</v>
      </c>
      <c r="L19" s="9">
        <f>+L20</f>
        <v>0</v>
      </c>
      <c r="M19" s="16"/>
    </row>
    <row r="20" spans="1:13" x14ac:dyDescent="0.2">
      <c r="A20" s="6" t="s">
        <v>29</v>
      </c>
      <c r="B20" s="9">
        <f>+B19</f>
        <v>2000000</v>
      </c>
      <c r="C20" s="9">
        <v>0</v>
      </c>
      <c r="D20" s="9">
        <v>-1000000</v>
      </c>
      <c r="E20" s="9">
        <f>+B20+C20+D20</f>
        <v>1000000</v>
      </c>
      <c r="F20" s="9">
        <v>120000</v>
      </c>
      <c r="G20" s="9">
        <v>120000</v>
      </c>
      <c r="H20" s="9">
        <v>120000</v>
      </c>
      <c r="I20" s="9">
        <v>120000</v>
      </c>
      <c r="J20" s="9">
        <f>+G20-H20</f>
        <v>0</v>
      </c>
      <c r="K20" s="9">
        <f t="shared" si="9"/>
        <v>880000</v>
      </c>
      <c r="L20" s="9">
        <f>+H20-I20</f>
        <v>0</v>
      </c>
      <c r="M20" s="16"/>
    </row>
    <row r="21" spans="1:13" x14ac:dyDescent="0.2">
      <c r="A21" s="6" t="s">
        <v>30</v>
      </c>
      <c r="B21" s="9">
        <v>142500000</v>
      </c>
      <c r="C21" s="9">
        <v>0</v>
      </c>
      <c r="D21" s="9">
        <v>-133747823</v>
      </c>
      <c r="E21" s="9">
        <f>+B21+C21+D21</f>
        <v>8752177</v>
      </c>
      <c r="F21" s="9">
        <v>8252177</v>
      </c>
      <c r="G21" s="9">
        <v>8252177</v>
      </c>
      <c r="H21" s="9">
        <v>8252177</v>
      </c>
      <c r="I21" s="9">
        <v>8252177</v>
      </c>
      <c r="J21" s="9">
        <f>+G21-H21</f>
        <v>0</v>
      </c>
      <c r="K21" s="9">
        <f t="shared" si="9"/>
        <v>500000</v>
      </c>
      <c r="L21" s="9">
        <f>+H21-I21</f>
        <v>0</v>
      </c>
      <c r="M21" s="16"/>
    </row>
    <row r="22" spans="1:13" x14ac:dyDescent="0.2">
      <c r="A22" s="17" t="s">
        <v>31</v>
      </c>
      <c r="B22" s="9">
        <f>+B23</f>
        <v>311520000</v>
      </c>
      <c r="C22" s="9">
        <f>+C23</f>
        <v>291830435.75</v>
      </c>
      <c r="D22" s="9">
        <v>0</v>
      </c>
      <c r="E22" s="9">
        <f t="shared" ref="E22:L22" si="10">+E23</f>
        <v>603350435.75</v>
      </c>
      <c r="F22" s="9">
        <f>+F23</f>
        <v>593176007.78999996</v>
      </c>
      <c r="G22" s="9">
        <f t="shared" si="10"/>
        <v>593176007.78999996</v>
      </c>
      <c r="H22" s="9">
        <f t="shared" si="10"/>
        <v>593176007.78999996</v>
      </c>
      <c r="I22" s="9">
        <f t="shared" si="10"/>
        <v>593176007.78999996</v>
      </c>
      <c r="J22" s="9">
        <f t="shared" si="10"/>
        <v>0</v>
      </c>
      <c r="K22" s="9">
        <f t="shared" si="10"/>
        <v>10174427.960000001</v>
      </c>
      <c r="L22" s="9">
        <f t="shared" si="10"/>
        <v>0</v>
      </c>
      <c r="M22" s="16"/>
    </row>
    <row r="23" spans="1:13" x14ac:dyDescent="0.2">
      <c r="A23" s="19" t="s">
        <v>32</v>
      </c>
      <c r="B23" s="9">
        <f>+B25+B24</f>
        <v>311520000</v>
      </c>
      <c r="C23" s="9">
        <f t="shared" ref="C23:L23" si="11">+C25+C24</f>
        <v>291830435.75</v>
      </c>
      <c r="D23" s="9">
        <f t="shared" si="11"/>
        <v>0</v>
      </c>
      <c r="E23" s="9">
        <f t="shared" si="11"/>
        <v>603350435.75</v>
      </c>
      <c r="F23" s="9">
        <f>+F24+F25</f>
        <v>593176007.78999996</v>
      </c>
      <c r="G23" s="9">
        <f>+G24+G25</f>
        <v>593176007.78999996</v>
      </c>
      <c r="H23" s="9">
        <f>+H24+H25</f>
        <v>593176007.78999996</v>
      </c>
      <c r="I23" s="9">
        <f t="shared" si="11"/>
        <v>593176007.78999996</v>
      </c>
      <c r="J23" s="9">
        <f t="shared" si="11"/>
        <v>0</v>
      </c>
      <c r="K23" s="9">
        <f t="shared" si="11"/>
        <v>10174427.960000001</v>
      </c>
      <c r="L23" s="9">
        <f t="shared" si="11"/>
        <v>0</v>
      </c>
      <c r="M23" s="16"/>
    </row>
    <row r="24" spans="1:13" x14ac:dyDescent="0.2">
      <c r="A24" s="6" t="s">
        <v>33</v>
      </c>
      <c r="B24" s="9">
        <v>60000000</v>
      </c>
      <c r="C24" s="9">
        <v>0</v>
      </c>
      <c r="D24" s="9">
        <v>0</v>
      </c>
      <c r="E24" s="9">
        <f>+B24+C24+D24</f>
        <v>60000000</v>
      </c>
      <c r="F24" s="9">
        <v>49825572.039999999</v>
      </c>
      <c r="G24" s="9">
        <v>49825572.039999999</v>
      </c>
      <c r="H24" s="9">
        <v>49825572.039999999</v>
      </c>
      <c r="I24" s="9">
        <v>49825572.039999999</v>
      </c>
      <c r="J24" s="9">
        <f>+G24-H24</f>
        <v>0</v>
      </c>
      <c r="K24" s="9">
        <f t="shared" si="9"/>
        <v>10174427.960000001</v>
      </c>
      <c r="L24" s="9">
        <f>+H24-I24</f>
        <v>0</v>
      </c>
      <c r="M24" s="16"/>
    </row>
    <row r="25" spans="1:13" x14ac:dyDescent="0.2">
      <c r="A25" s="6" t="s">
        <v>34</v>
      </c>
      <c r="B25" s="9">
        <v>251520000</v>
      </c>
      <c r="C25" s="9">
        <v>291830435.75</v>
      </c>
      <c r="D25" s="9">
        <v>0</v>
      </c>
      <c r="E25" s="9">
        <f>+B25+C25+D25</f>
        <v>543350435.75</v>
      </c>
      <c r="F25" s="9">
        <v>543350435.75</v>
      </c>
      <c r="G25" s="9">
        <v>543350435.75</v>
      </c>
      <c r="H25" s="9">
        <v>543350435.75</v>
      </c>
      <c r="I25" s="9">
        <v>543350435.75</v>
      </c>
      <c r="J25" s="9">
        <f>+G25-H25</f>
        <v>0</v>
      </c>
      <c r="K25" s="9">
        <f t="shared" si="9"/>
        <v>0</v>
      </c>
      <c r="L25" s="9">
        <f>+H25-I25</f>
        <v>0</v>
      </c>
      <c r="M25" s="16"/>
    </row>
    <row r="26" spans="1:13" x14ac:dyDescent="0.2">
      <c r="A26" s="15" t="s">
        <v>35</v>
      </c>
      <c r="B26" s="20">
        <f t="shared" ref="B26:L26" si="12">+B5+B14+B22</f>
        <v>7436066957</v>
      </c>
      <c r="C26" s="20">
        <f t="shared" si="12"/>
        <v>2983209294.8800001</v>
      </c>
      <c r="D26" s="20">
        <f t="shared" si="12"/>
        <v>-280255366.55000001</v>
      </c>
      <c r="E26" s="20">
        <f t="shared" si="12"/>
        <v>10139020885.33</v>
      </c>
      <c r="F26" s="20">
        <f t="shared" si="12"/>
        <v>7830556763.6900015</v>
      </c>
      <c r="G26" s="20">
        <f t="shared" si="12"/>
        <v>5148378959.1800003</v>
      </c>
      <c r="H26" s="20">
        <f t="shared" si="12"/>
        <v>4973789912.1700001</v>
      </c>
      <c r="I26" s="20">
        <f t="shared" si="12"/>
        <v>4793668611.8999996</v>
      </c>
      <c r="J26" s="20">
        <f t="shared" si="12"/>
        <v>174589047.01000133</v>
      </c>
      <c r="K26" s="20">
        <f t="shared" si="12"/>
        <v>2308464121.6399989</v>
      </c>
      <c r="L26" s="20">
        <f t="shared" si="12"/>
        <v>180121300.26999986</v>
      </c>
      <c r="M26" s="16"/>
    </row>
    <row r="27" spans="1:13" x14ac:dyDescent="0.2">
      <c r="A27" s="21"/>
      <c r="B27" s="6"/>
      <c r="C27" s="22"/>
      <c r="D27" s="22"/>
      <c r="K27" s="22"/>
    </row>
    <row r="28" spans="1:13" x14ac:dyDescent="0.2">
      <c r="A28" s="21" t="s">
        <v>36</v>
      </c>
      <c r="B28" s="6"/>
      <c r="D28" s="22"/>
      <c r="H28" s="16"/>
      <c r="K28" s="22"/>
    </row>
    <row r="29" spans="1:13" x14ac:dyDescent="0.2">
      <c r="A29" s="37"/>
      <c r="B29" s="38"/>
      <c r="C29" s="38"/>
      <c r="D29" s="37"/>
      <c r="E29" s="38"/>
      <c r="F29" s="38"/>
      <c r="G29" s="38"/>
      <c r="H29" s="38"/>
      <c r="I29" s="38"/>
      <c r="J29" s="38"/>
      <c r="K29" s="38"/>
      <c r="L29" s="38"/>
      <c r="M29" s="24"/>
    </row>
    <row r="30" spans="1:13" x14ac:dyDescent="0.2">
      <c r="A30" s="37"/>
      <c r="B30" s="37"/>
      <c r="C30" s="39"/>
      <c r="D30" s="40"/>
      <c r="E30" s="37"/>
      <c r="F30" s="39"/>
      <c r="G30" s="37"/>
      <c r="H30" s="41"/>
      <c r="I30" s="37"/>
      <c r="J30" s="37"/>
      <c r="K30" s="39"/>
      <c r="L30" s="42"/>
      <c r="M30" s="24"/>
    </row>
    <row r="31" spans="1:13" x14ac:dyDescent="0.2">
      <c r="A31" s="37"/>
      <c r="B31" s="42"/>
      <c r="C31" s="39"/>
      <c r="D31" s="39"/>
      <c r="E31" s="43"/>
      <c r="F31" s="37"/>
      <c r="G31" s="39"/>
      <c r="H31" s="39"/>
      <c r="I31" s="39"/>
      <c r="J31" s="44"/>
      <c r="K31" s="38"/>
      <c r="L31" s="37"/>
      <c r="M31" s="24"/>
    </row>
    <row r="32" spans="1:13" x14ac:dyDescent="0.2">
      <c r="A32" s="37"/>
      <c r="B32" s="42"/>
      <c r="C32" s="39"/>
      <c r="D32" s="39"/>
      <c r="E32" s="39"/>
      <c r="F32" s="45"/>
      <c r="G32" s="46"/>
      <c r="H32" s="40"/>
      <c r="I32" s="40"/>
      <c r="J32" s="40"/>
      <c r="K32" s="38"/>
      <c r="L32" s="37"/>
      <c r="M32" s="24"/>
    </row>
    <row r="33" spans="2:13" x14ac:dyDescent="0.2">
      <c r="B33" s="27"/>
      <c r="C33" s="24"/>
      <c r="D33" s="24"/>
      <c r="E33" s="24"/>
      <c r="F33" s="28"/>
      <c r="G33" s="31"/>
      <c r="H33" s="25"/>
      <c r="I33" s="25"/>
      <c r="J33" s="24"/>
      <c r="K33" s="24"/>
      <c r="L33" s="24"/>
      <c r="M33" s="24"/>
    </row>
    <row r="34" spans="2:13" x14ac:dyDescent="0.2">
      <c r="B34" s="27"/>
      <c r="C34" s="24"/>
      <c r="D34" s="24"/>
      <c r="E34" s="29"/>
      <c r="F34" s="30"/>
      <c r="G34" s="24"/>
      <c r="H34" s="27"/>
      <c r="I34" s="26"/>
      <c r="J34" s="27"/>
      <c r="K34" s="27"/>
      <c r="L34" s="24"/>
      <c r="M34" s="24"/>
    </row>
    <row r="35" spans="2:13" ht="12.75" customHeight="1" x14ac:dyDescent="0.2">
      <c r="B35" s="27"/>
      <c r="C35" s="24"/>
      <c r="D35" s="24"/>
      <c r="E35" s="24"/>
      <c r="F35" s="24"/>
      <c r="G35" s="24"/>
      <c r="H35" s="34"/>
      <c r="I35" s="32"/>
      <c r="J35" s="24"/>
      <c r="K35" s="27"/>
      <c r="L35" s="24"/>
      <c r="M35" s="24"/>
    </row>
    <row r="36" spans="2:13" ht="12.75" customHeight="1" x14ac:dyDescent="0.2">
      <c r="B36" s="27"/>
      <c r="C36" s="24"/>
      <c r="D36" s="24"/>
      <c r="E36" s="24"/>
      <c r="F36" s="24"/>
      <c r="G36" s="24"/>
      <c r="H36" s="34"/>
      <c r="I36" s="25"/>
      <c r="J36" s="24"/>
      <c r="K36" s="24"/>
      <c r="L36" s="24"/>
      <c r="M36" s="24"/>
    </row>
    <row r="37" spans="2:13" ht="12.75" customHeight="1" x14ac:dyDescent="0.2">
      <c r="B37" s="27"/>
      <c r="C37" s="24"/>
      <c r="D37" s="24"/>
      <c r="E37" s="24"/>
      <c r="F37" s="24"/>
      <c r="G37" s="24"/>
      <c r="H37" s="34"/>
      <c r="I37" s="24"/>
      <c r="J37" s="24"/>
      <c r="K37" s="24"/>
      <c r="L37" s="24"/>
      <c r="M37" s="24"/>
    </row>
    <row r="38" spans="2:13" ht="12.75" customHeight="1" x14ac:dyDescent="0.2">
      <c r="B38" s="27"/>
      <c r="C38" s="24"/>
      <c r="D38" s="24"/>
      <c r="E38" s="24"/>
      <c r="F38" s="24"/>
      <c r="G38" s="24"/>
      <c r="H38" s="34"/>
      <c r="I38" s="24"/>
      <c r="J38" s="27"/>
      <c r="K38" s="24"/>
      <c r="L38" s="24"/>
      <c r="M38" s="24"/>
    </row>
    <row r="39" spans="2:13" x14ac:dyDescent="0.2">
      <c r="B39" s="27"/>
      <c r="C39" s="24"/>
      <c r="D39" s="24"/>
      <c r="E39" s="33"/>
      <c r="F39" s="33"/>
      <c r="G39" s="33"/>
      <c r="H39" s="24"/>
      <c r="I39" s="24"/>
      <c r="J39" s="27"/>
      <c r="K39" s="24"/>
      <c r="L39" s="24"/>
      <c r="M39" s="24"/>
    </row>
    <row r="40" spans="2:13" ht="13.5" thickBot="1" x14ac:dyDescent="0.25">
      <c r="B40" s="27"/>
      <c r="C40" s="24"/>
      <c r="D40" s="24"/>
      <c r="E40" s="24"/>
      <c r="F40" s="24"/>
      <c r="G40" s="24"/>
      <c r="H40" s="24"/>
      <c r="I40" s="24"/>
      <c r="J40" s="27"/>
      <c r="K40" s="24"/>
      <c r="L40" s="24"/>
      <c r="M40" s="24"/>
    </row>
    <row r="41" spans="2:13" x14ac:dyDescent="0.2">
      <c r="B41" s="23"/>
      <c r="H41" s="35"/>
    </row>
    <row r="42" spans="2:13" x14ac:dyDescent="0.2">
      <c r="H42" s="36"/>
      <c r="I42" s="23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70866141732283472" right="0.70866141732283472" top="1.7322834645669292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2023-06-27T12:37:51Z</dcterms:created>
  <dcterms:modified xsi:type="dcterms:W3CDTF">2023-06-27T12:40:58Z</dcterms:modified>
</cp:coreProperties>
</file>