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6-2022\"/>
    </mc:Choice>
  </mc:AlternateContent>
  <xr:revisionPtr revIDLastSave="0" documentId="8_{01CEA923-682A-46B5-AD02-4B0B832323DF}" xr6:coauthVersionLast="47" xr6:coauthVersionMax="47" xr10:uidLastSave="{00000000-0000-0000-0000-000000000000}"/>
  <bookViews>
    <workbookView xWindow="-120" yWindow="-120" windowWidth="24240" windowHeight="13140" xr2:uid="{84989CC9-159C-4A3B-A218-B1E0BC1506F1}"/>
  </bookViews>
  <sheets>
    <sheet name="anexo III acum" sheetId="1" r:id="rId1"/>
  </sheets>
  <definedNames>
    <definedName name="_xlnm.Print_Area" localSheetId="0">'anexo III acum'!$A$1:$L$28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J25" i="1"/>
  <c r="E25" i="1"/>
  <c r="L24" i="1"/>
  <c r="L23" i="1" s="1"/>
  <c r="L22" i="1" s="1"/>
  <c r="K24" i="1"/>
  <c r="K23" i="1" s="1"/>
  <c r="K22" i="1" s="1"/>
  <c r="J24" i="1"/>
  <c r="E24" i="1"/>
  <c r="J23" i="1"/>
  <c r="J22" i="1" s="1"/>
  <c r="I23" i="1"/>
  <c r="I22" i="1" s="1"/>
  <c r="H23" i="1"/>
  <c r="G23" i="1"/>
  <c r="G22" i="1" s="1"/>
  <c r="F23" i="1"/>
  <c r="F22" i="1" s="1"/>
  <c r="E23" i="1"/>
  <c r="D23" i="1"/>
  <c r="C23" i="1"/>
  <c r="C22" i="1" s="1"/>
  <c r="B23" i="1"/>
  <c r="H22" i="1"/>
  <c r="E22" i="1"/>
  <c r="B22" i="1"/>
  <c r="L21" i="1"/>
  <c r="J21" i="1"/>
  <c r="E21" i="1"/>
  <c r="K21" i="1" s="1"/>
  <c r="L20" i="1"/>
  <c r="L19" i="1" s="1"/>
  <c r="J20" i="1"/>
  <c r="B20" i="1"/>
  <c r="E20" i="1" s="1"/>
  <c r="K20" i="1" s="1"/>
  <c r="J19" i="1"/>
  <c r="I19" i="1"/>
  <c r="H19" i="1"/>
  <c r="G19" i="1"/>
  <c r="F19" i="1"/>
  <c r="D19" i="1"/>
  <c r="C19" i="1"/>
  <c r="E19" i="1" s="1"/>
  <c r="K19" i="1" s="1"/>
  <c r="L18" i="1"/>
  <c r="K18" i="1"/>
  <c r="J18" i="1"/>
  <c r="E18" i="1"/>
  <c r="L17" i="1"/>
  <c r="L16" i="1" s="1"/>
  <c r="L14" i="1" s="1"/>
  <c r="K17" i="1"/>
  <c r="K16" i="1" s="1"/>
  <c r="J17" i="1"/>
  <c r="E17" i="1"/>
  <c r="J16" i="1"/>
  <c r="I16" i="1"/>
  <c r="I14" i="1" s="1"/>
  <c r="H16" i="1"/>
  <c r="G16" i="1"/>
  <c r="G14" i="1" s="1"/>
  <c r="F16" i="1"/>
  <c r="E16" i="1"/>
  <c r="D16" i="1"/>
  <c r="D14" i="1" s="1"/>
  <c r="C16" i="1"/>
  <c r="C14" i="1" s="1"/>
  <c r="B16" i="1"/>
  <c r="L15" i="1"/>
  <c r="J15" i="1"/>
  <c r="J14" i="1" s="1"/>
  <c r="E15" i="1"/>
  <c r="E14" i="1" s="1"/>
  <c r="H14" i="1"/>
  <c r="F14" i="1"/>
  <c r="B14" i="1"/>
  <c r="L13" i="1"/>
  <c r="K13" i="1"/>
  <c r="J13" i="1"/>
  <c r="E13" i="1"/>
  <c r="L12" i="1"/>
  <c r="J12" i="1"/>
  <c r="E12" i="1"/>
  <c r="K12" i="1" s="1"/>
  <c r="L11" i="1"/>
  <c r="J11" i="1"/>
  <c r="E11" i="1"/>
  <c r="K11" i="1" s="1"/>
  <c r="L10" i="1"/>
  <c r="K10" i="1"/>
  <c r="J10" i="1"/>
  <c r="E10" i="1"/>
  <c r="L9" i="1"/>
  <c r="J9" i="1"/>
  <c r="E9" i="1"/>
  <c r="K9" i="1" s="1"/>
  <c r="L8" i="1"/>
  <c r="J8" i="1"/>
  <c r="J7" i="1" s="1"/>
  <c r="J6" i="1" s="1"/>
  <c r="J5" i="1" s="1"/>
  <c r="J26" i="1" s="1"/>
  <c r="E8" i="1"/>
  <c r="K8" i="1" s="1"/>
  <c r="K7" i="1" s="1"/>
  <c r="K6" i="1" s="1"/>
  <c r="K5" i="1" s="1"/>
  <c r="L7" i="1"/>
  <c r="L6" i="1" s="1"/>
  <c r="L5" i="1" s="1"/>
  <c r="L26" i="1" s="1"/>
  <c r="I7" i="1"/>
  <c r="I6" i="1" s="1"/>
  <c r="I5" i="1" s="1"/>
  <c r="H7" i="1"/>
  <c r="H6" i="1" s="1"/>
  <c r="H5" i="1" s="1"/>
  <c r="H26" i="1" s="1"/>
  <c r="G7" i="1"/>
  <c r="F7" i="1"/>
  <c r="F6" i="1" s="1"/>
  <c r="F5" i="1" s="1"/>
  <c r="D7" i="1"/>
  <c r="C7" i="1"/>
  <c r="B7" i="1"/>
  <c r="B6" i="1" s="1"/>
  <c r="B5" i="1" s="1"/>
  <c r="B26" i="1" s="1"/>
  <c r="G6" i="1"/>
  <c r="G5" i="1" s="1"/>
  <c r="G26" i="1" s="1"/>
  <c r="D6" i="1"/>
  <c r="D5" i="1" s="1"/>
  <c r="D26" i="1" s="1"/>
  <c r="C6" i="1"/>
  <c r="C5" i="1"/>
  <c r="C26" i="1" s="1"/>
  <c r="F26" i="1" l="1"/>
  <c r="I26" i="1"/>
  <c r="K15" i="1"/>
  <c r="K14" i="1" s="1"/>
  <c r="K26" i="1" s="1"/>
  <c r="E7" i="1"/>
  <c r="E6" i="1" s="1"/>
  <c r="E5" i="1" s="1"/>
  <c r="E26" i="1" s="1"/>
</calcChain>
</file>

<file path=xl/sharedStrings.xml><?xml version="1.0" encoding="utf-8"?>
<sst xmlns="http://schemas.openxmlformats.org/spreadsheetml/2006/main" count="37" uniqueCount="37">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</sst>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5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Tahoma"/>
      <family val="2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ECECE"/>
      </left>
      <right/>
      <top style="medium">
        <color rgb="FFCECECE"/>
      </top>
      <bottom/>
      <diagonal/>
    </border>
    <border>
      <left/>
      <right/>
      <top style="medium">
        <color rgb="FFCECECE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Font="1"/>
    <xf numFmtId="164" fontId="4" fillId="0" borderId="0" xfId="1" applyFont="1" applyFill="1"/>
    <xf numFmtId="0" fontId="5" fillId="0" borderId="0" xfId="0" applyFont="1"/>
    <xf numFmtId="0" fontId="4" fillId="0" borderId="0" xfId="0" applyFont="1"/>
    <xf numFmtId="14" fontId="4" fillId="0" borderId="0" xfId="0" applyNumberFormat="1" applyFont="1"/>
    <xf numFmtId="4" fontId="6" fillId="0" borderId="0" xfId="0" applyNumberFormat="1" applyFont="1"/>
    <xf numFmtId="0" fontId="7" fillId="0" borderId="1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/>
    </xf>
    <xf numFmtId="0" fontId="8" fillId="2" borderId="0" xfId="0" applyFont="1" applyFill="1"/>
    <xf numFmtId="164" fontId="9" fillId="0" borderId="0" xfId="1" applyFont="1" applyFill="1"/>
    <xf numFmtId="0" fontId="8" fillId="0" borderId="0" xfId="0" applyFont="1"/>
    <xf numFmtId="0" fontId="10" fillId="0" borderId="0" xfId="0" applyFont="1"/>
    <xf numFmtId="0" fontId="4" fillId="2" borderId="0" xfId="0" applyFont="1" applyFill="1"/>
    <xf numFmtId="164" fontId="9" fillId="2" borderId="0" xfId="1" applyFont="1" applyFill="1"/>
    <xf numFmtId="164" fontId="0" fillId="0" borderId="0" xfId="0" applyNumberFormat="1"/>
    <xf numFmtId="0" fontId="7" fillId="0" borderId="0" xfId="0" applyFont="1"/>
    <xf numFmtId="4" fontId="11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0" fillId="0" borderId="0" xfId="0" applyNumberFormat="1" applyFill="1"/>
    <xf numFmtId="43" fontId="0" fillId="0" borderId="0" xfId="0" applyNumberFormat="1" applyFill="1"/>
    <xf numFmtId="0" fontId="12" fillId="0" borderId="0" xfId="0" applyFont="1" applyFill="1" applyAlignment="1">
      <alignment horizontal="center"/>
    </xf>
    <xf numFmtId="4" fontId="0" fillId="0" borderId="0" xfId="0" applyNumberFormat="1" applyFill="1"/>
    <xf numFmtId="2" fontId="0" fillId="0" borderId="0" xfId="0" applyNumberFormat="1" applyFill="1"/>
    <xf numFmtId="0" fontId="12" fillId="0" borderId="0" xfId="0" applyFont="1" applyFill="1" applyAlignment="1">
      <alignment horizontal="right"/>
    </xf>
    <xf numFmtId="4" fontId="11" fillId="0" borderId="0" xfId="0" applyNumberFormat="1" applyFont="1" applyFill="1"/>
    <xf numFmtId="4" fontId="14" fillId="0" borderId="0" xfId="0" applyNumberFormat="1" applyFont="1" applyFill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A75A-1E84-4BF6-9168-AF34C07235A5}">
  <sheetPr>
    <pageSetUpPr fitToPage="1"/>
  </sheetPr>
  <dimension ref="A1:M43"/>
  <sheetViews>
    <sheetView tabSelected="1" topLeftCell="A7" zoomScale="90" zoomScaleNormal="90" workbookViewId="0">
      <selection activeCell="F40" sqref="F40:G40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5.85546875" customWidth="1"/>
    <col min="13" max="13" width="15.710937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5.85546875" customWidth="1"/>
    <col min="269" max="269" width="15.710937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5.85546875" customWidth="1"/>
    <col min="525" max="525" width="15.710937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5.85546875" customWidth="1"/>
    <col min="781" max="781" width="15.710937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5.85546875" customWidth="1"/>
    <col min="1037" max="1037" width="15.710937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5.85546875" customWidth="1"/>
    <col min="1293" max="1293" width="15.710937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5.85546875" customWidth="1"/>
    <col min="1549" max="1549" width="15.710937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5.85546875" customWidth="1"/>
    <col min="1805" max="1805" width="15.710937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5.85546875" customWidth="1"/>
    <col min="2061" max="2061" width="15.710937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5.85546875" customWidth="1"/>
    <col min="2317" max="2317" width="15.710937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5.85546875" customWidth="1"/>
    <col min="2573" max="2573" width="15.710937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5.85546875" customWidth="1"/>
    <col min="2829" max="2829" width="15.710937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5.85546875" customWidth="1"/>
    <col min="3085" max="3085" width="15.710937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5.85546875" customWidth="1"/>
    <col min="3341" max="3341" width="15.710937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5.85546875" customWidth="1"/>
    <col min="3597" max="3597" width="15.710937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5.85546875" customWidth="1"/>
    <col min="3853" max="3853" width="15.710937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5.85546875" customWidth="1"/>
    <col min="4109" max="4109" width="15.710937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5.85546875" customWidth="1"/>
    <col min="4365" max="4365" width="15.710937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5.85546875" customWidth="1"/>
    <col min="4621" max="4621" width="15.710937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5.85546875" customWidth="1"/>
    <col min="4877" max="4877" width="15.710937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5.85546875" customWidth="1"/>
    <col min="5133" max="5133" width="15.710937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5.85546875" customWidth="1"/>
    <col min="5389" max="5389" width="15.710937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5.85546875" customWidth="1"/>
    <col min="5645" max="5645" width="15.710937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5.85546875" customWidth="1"/>
    <col min="5901" max="5901" width="15.710937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5.85546875" customWidth="1"/>
    <col min="6157" max="6157" width="15.710937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5.85546875" customWidth="1"/>
    <col min="6413" max="6413" width="15.710937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5.85546875" customWidth="1"/>
    <col min="6669" max="6669" width="15.710937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5.85546875" customWidth="1"/>
    <col min="6925" max="6925" width="15.710937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5.85546875" customWidth="1"/>
    <col min="7181" max="7181" width="15.710937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5.85546875" customWidth="1"/>
    <col min="7437" max="7437" width="15.710937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5.85546875" customWidth="1"/>
    <col min="7693" max="7693" width="15.710937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5.85546875" customWidth="1"/>
    <col min="7949" max="7949" width="15.710937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5.85546875" customWidth="1"/>
    <col min="8205" max="8205" width="15.710937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5.85546875" customWidth="1"/>
    <col min="8461" max="8461" width="15.710937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5.85546875" customWidth="1"/>
    <col min="8717" max="8717" width="15.710937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5.85546875" customWidth="1"/>
    <col min="8973" max="8973" width="15.710937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5.85546875" customWidth="1"/>
    <col min="9229" max="9229" width="15.710937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5.85546875" customWidth="1"/>
    <col min="9485" max="9485" width="15.710937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5.85546875" customWidth="1"/>
    <col min="9741" max="9741" width="15.710937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5.85546875" customWidth="1"/>
    <col min="9997" max="9997" width="15.710937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5.85546875" customWidth="1"/>
    <col min="10253" max="10253" width="15.710937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5.85546875" customWidth="1"/>
    <col min="10509" max="10509" width="15.710937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5.85546875" customWidth="1"/>
    <col min="10765" max="10765" width="15.710937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5.85546875" customWidth="1"/>
    <col min="11021" max="11021" width="15.710937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5.85546875" customWidth="1"/>
    <col min="11277" max="11277" width="15.710937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5.85546875" customWidth="1"/>
    <col min="11533" max="11533" width="15.710937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5.85546875" customWidth="1"/>
    <col min="11789" max="11789" width="15.710937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5.85546875" customWidth="1"/>
    <col min="12045" max="12045" width="15.710937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5.85546875" customWidth="1"/>
    <col min="12301" max="12301" width="15.710937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5.85546875" customWidth="1"/>
    <col min="12557" max="12557" width="15.710937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5.85546875" customWidth="1"/>
    <col min="12813" max="12813" width="15.710937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5.85546875" customWidth="1"/>
    <col min="13069" max="13069" width="15.710937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5.85546875" customWidth="1"/>
    <col min="13325" max="13325" width="15.710937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5.85546875" customWidth="1"/>
    <col min="13581" max="13581" width="15.710937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5.85546875" customWidth="1"/>
    <col min="13837" max="13837" width="15.710937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5.85546875" customWidth="1"/>
    <col min="14093" max="14093" width="15.710937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5.85546875" customWidth="1"/>
    <col min="14349" max="14349" width="15.710937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5.85546875" customWidth="1"/>
    <col min="14605" max="14605" width="15.710937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5.85546875" customWidth="1"/>
    <col min="14861" max="14861" width="15.710937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5.85546875" customWidth="1"/>
    <col min="15117" max="15117" width="15.710937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5.85546875" customWidth="1"/>
    <col min="15373" max="15373" width="15.710937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5.85546875" customWidth="1"/>
    <col min="15629" max="15629" width="15.710937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5.85546875" customWidth="1"/>
    <col min="15885" max="15885" width="15.710937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5.85546875" customWidth="1"/>
    <col min="16141" max="16141" width="15.7109375" bestFit="1" customWidth="1"/>
  </cols>
  <sheetData>
    <row r="1" spans="1:12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2022</v>
      </c>
      <c r="K1" s="6"/>
      <c r="L1" s="7"/>
    </row>
    <row r="2" spans="1:12" x14ac:dyDescent="0.2">
      <c r="A2" s="6"/>
      <c r="B2" s="6"/>
      <c r="C2" s="6"/>
      <c r="D2" s="6"/>
      <c r="E2" s="6"/>
      <c r="F2" s="3"/>
      <c r="G2" s="3"/>
      <c r="H2" s="8"/>
      <c r="I2" s="3"/>
      <c r="J2" s="6"/>
      <c r="K2" s="6"/>
      <c r="L2" s="6"/>
    </row>
    <row r="3" spans="1:12" x14ac:dyDescent="0.2">
      <c r="A3" s="9" t="s">
        <v>1</v>
      </c>
      <c r="B3" s="9" t="s">
        <v>2</v>
      </c>
      <c r="C3" s="10" t="s">
        <v>3</v>
      </c>
      <c r="D3" s="11"/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x14ac:dyDescent="0.2">
      <c r="A4" s="12"/>
      <c r="B4" s="12"/>
      <c r="C4" s="13" t="s">
        <v>12</v>
      </c>
      <c r="D4" s="13" t="s">
        <v>13</v>
      </c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4" t="s">
        <v>14</v>
      </c>
      <c r="B5" s="15">
        <f>+B6+B12+B13</f>
        <v>5166262838</v>
      </c>
      <c r="C5" s="15">
        <f>+C6+C12+C13</f>
        <v>712728406.77999997</v>
      </c>
      <c r="D5" s="15">
        <f>+D6+D12+D13</f>
        <v>-197183623.18000001</v>
      </c>
      <c r="E5" s="15">
        <f>+E6+E12+E13</f>
        <v>5681807621.6000004</v>
      </c>
      <c r="F5" s="15">
        <f t="shared" ref="F5:L5" si="0">+F6+F12+F13</f>
        <v>4004682866.6800003</v>
      </c>
      <c r="G5" s="15">
        <f t="shared" si="0"/>
        <v>2420172218.0100012</v>
      </c>
      <c r="H5" s="15">
        <f t="shared" si="0"/>
        <v>2260507890.8499999</v>
      </c>
      <c r="I5" s="15">
        <f t="shared" si="0"/>
        <v>2244590154.9900007</v>
      </c>
      <c r="J5" s="15">
        <f t="shared" si="0"/>
        <v>159664327.16000104</v>
      </c>
      <c r="K5" s="15">
        <f t="shared" si="0"/>
        <v>1677124754.9199996</v>
      </c>
      <c r="L5" s="15">
        <f t="shared" si="0"/>
        <v>15917735.859999351</v>
      </c>
    </row>
    <row r="6" spans="1:12" x14ac:dyDescent="0.2">
      <c r="A6" s="16" t="s">
        <v>15</v>
      </c>
      <c r="B6" s="15">
        <f>+B7+B10+B11</f>
        <v>4733385035</v>
      </c>
      <c r="C6" s="15">
        <f>+C7+C10+C11</f>
        <v>712728406.77999997</v>
      </c>
      <c r="D6" s="15">
        <f>+D7+D10+D11</f>
        <v>-61568222.179999992</v>
      </c>
      <c r="E6" s="15">
        <f t="shared" ref="E6:L6" si="1">+E7+E10+E11</f>
        <v>5384545219.6000004</v>
      </c>
      <c r="F6" s="15">
        <f t="shared" si="1"/>
        <v>3848809609.3299999</v>
      </c>
      <c r="G6" s="15">
        <f t="shared" si="1"/>
        <v>2327325219.71</v>
      </c>
      <c r="H6" s="15">
        <f t="shared" si="1"/>
        <v>2171742537.8699999</v>
      </c>
      <c r="I6" s="15">
        <f>+I7+I10+I11</f>
        <v>2156368302.0100002</v>
      </c>
      <c r="J6" s="15">
        <f t="shared" si="1"/>
        <v>155582681.84000021</v>
      </c>
      <c r="K6" s="15">
        <f>+K7+K10+K11</f>
        <v>1535735610.2699995</v>
      </c>
      <c r="L6" s="15">
        <f t="shared" si="1"/>
        <v>15374235.859999835</v>
      </c>
    </row>
    <row r="7" spans="1:12" x14ac:dyDescent="0.2">
      <c r="A7" s="17" t="s">
        <v>16</v>
      </c>
      <c r="B7" s="15">
        <f>+B8+B9</f>
        <v>1766766774</v>
      </c>
      <c r="C7" s="15">
        <f>+C8+C9</f>
        <v>4115000</v>
      </c>
      <c r="D7" s="15">
        <f>+D8+D9</f>
        <v>-4115000</v>
      </c>
      <c r="E7" s="15">
        <f>+E8+E9</f>
        <v>1766766774</v>
      </c>
      <c r="F7" s="15">
        <f>+F8+F9</f>
        <v>841808839.92000008</v>
      </c>
      <c r="G7" s="15">
        <f t="shared" ref="G7:L7" si="2">SUM(G8:G9)</f>
        <v>841808839.92000008</v>
      </c>
      <c r="H7" s="15">
        <f t="shared" si="2"/>
        <v>841808839.91999996</v>
      </c>
      <c r="I7" s="15">
        <f t="shared" si="2"/>
        <v>841808839.91999996</v>
      </c>
      <c r="J7" s="15">
        <f t="shared" si="2"/>
        <v>0</v>
      </c>
      <c r="K7" s="15">
        <f t="shared" si="2"/>
        <v>924957934.07999992</v>
      </c>
      <c r="L7" s="15">
        <f t="shared" si="2"/>
        <v>0</v>
      </c>
    </row>
    <row r="8" spans="1:12" x14ac:dyDescent="0.2">
      <c r="A8" s="6" t="s">
        <v>17</v>
      </c>
      <c r="B8" s="15">
        <v>1583979827</v>
      </c>
      <c r="C8" s="15">
        <v>0</v>
      </c>
      <c r="D8" s="15">
        <v>-4115000</v>
      </c>
      <c r="E8" s="15">
        <f t="shared" ref="E8:E13" si="3">+B8+C8+D8</f>
        <v>1579864827</v>
      </c>
      <c r="F8" s="15">
        <v>721351835.53000009</v>
      </c>
      <c r="G8" s="15">
        <v>721351835.53000009</v>
      </c>
      <c r="H8" s="15">
        <v>721351835.52999997</v>
      </c>
      <c r="I8" s="15">
        <v>721351835.52999997</v>
      </c>
      <c r="J8" s="15">
        <f t="shared" ref="J8:J13" si="4">+G8-H8</f>
        <v>0</v>
      </c>
      <c r="K8" s="15">
        <f t="shared" ref="K8:K13" si="5">+E8-F8</f>
        <v>858512991.46999991</v>
      </c>
      <c r="L8" s="15">
        <f t="shared" ref="L8:L13" si="6">+H8-I8</f>
        <v>0</v>
      </c>
    </row>
    <row r="9" spans="1:12" x14ac:dyDescent="0.2">
      <c r="A9" s="6" t="s">
        <v>18</v>
      </c>
      <c r="B9" s="15">
        <v>182786947</v>
      </c>
      <c r="C9" s="15">
        <v>4115000</v>
      </c>
      <c r="D9" s="15">
        <v>0</v>
      </c>
      <c r="E9" s="15">
        <f t="shared" si="3"/>
        <v>186901947</v>
      </c>
      <c r="F9" s="15">
        <v>120457004.39</v>
      </c>
      <c r="G9" s="15">
        <v>120457004.39</v>
      </c>
      <c r="H9" s="15">
        <v>120457004.39</v>
      </c>
      <c r="I9" s="15">
        <v>120457004.38999999</v>
      </c>
      <c r="J9" s="15">
        <f t="shared" si="4"/>
        <v>0</v>
      </c>
      <c r="K9" s="15">
        <f>+E9-F9</f>
        <v>66444942.609999999</v>
      </c>
      <c r="L9" s="15">
        <f t="shared" si="6"/>
        <v>0</v>
      </c>
    </row>
    <row r="10" spans="1:12" x14ac:dyDescent="0.2">
      <c r="A10" s="6" t="s">
        <v>19</v>
      </c>
      <c r="B10" s="15">
        <v>577478579</v>
      </c>
      <c r="C10" s="15">
        <v>0</v>
      </c>
      <c r="D10" s="15">
        <v>-57453222.179999992</v>
      </c>
      <c r="E10" s="15">
        <f t="shared" si="3"/>
        <v>520025356.81999999</v>
      </c>
      <c r="F10" s="15">
        <v>364320469.91999984</v>
      </c>
      <c r="G10" s="15">
        <v>254254024.78999987</v>
      </c>
      <c r="H10" s="15">
        <v>204572312.08000001</v>
      </c>
      <c r="I10" s="15">
        <v>201275164.93999997</v>
      </c>
      <c r="J10" s="15">
        <f t="shared" si="4"/>
        <v>49681712.709999859</v>
      </c>
      <c r="K10" s="15">
        <f t="shared" si="5"/>
        <v>155704886.90000015</v>
      </c>
      <c r="L10" s="15">
        <f>+H10-I10</f>
        <v>3297147.1400000453</v>
      </c>
    </row>
    <row r="11" spans="1:12" x14ac:dyDescent="0.2">
      <c r="A11" s="6" t="s">
        <v>20</v>
      </c>
      <c r="B11" s="15">
        <v>2389139682</v>
      </c>
      <c r="C11" s="15">
        <v>708613406.77999997</v>
      </c>
      <c r="D11" s="15">
        <v>0</v>
      </c>
      <c r="E11" s="15">
        <f t="shared" si="3"/>
        <v>3097753088.7799997</v>
      </c>
      <c r="F11" s="15">
        <v>2642680299.4900002</v>
      </c>
      <c r="G11" s="15">
        <v>1231262355.0000002</v>
      </c>
      <c r="H11" s="15">
        <v>1125361385.8699999</v>
      </c>
      <c r="I11" s="15">
        <v>1113284297.1500001</v>
      </c>
      <c r="J11" s="15">
        <f t="shared" si="4"/>
        <v>105900969.13000035</v>
      </c>
      <c r="K11" s="15">
        <f t="shared" si="5"/>
        <v>455072789.28999949</v>
      </c>
      <c r="L11" s="15">
        <f t="shared" si="6"/>
        <v>12077088.71999979</v>
      </c>
    </row>
    <row r="12" spans="1:12" x14ac:dyDescent="0.2">
      <c r="A12" s="6" t="s">
        <v>21</v>
      </c>
      <c r="B12" s="15">
        <v>29500000</v>
      </c>
      <c r="C12" s="15">
        <v>0</v>
      </c>
      <c r="D12" s="15">
        <v>0</v>
      </c>
      <c r="E12" s="15">
        <f t="shared" si="3"/>
        <v>29500000</v>
      </c>
      <c r="F12" s="15">
        <v>28406279.550000001</v>
      </c>
      <c r="G12" s="15">
        <v>28406279.550000001</v>
      </c>
      <c r="H12" s="15">
        <v>28406279.550000001</v>
      </c>
      <c r="I12" s="15">
        <v>28406279.550000001</v>
      </c>
      <c r="J12" s="15">
        <f t="shared" si="4"/>
        <v>0</v>
      </c>
      <c r="K12" s="15">
        <f t="shared" si="5"/>
        <v>1093720.4499999993</v>
      </c>
      <c r="L12" s="15">
        <f t="shared" si="6"/>
        <v>0</v>
      </c>
    </row>
    <row r="13" spans="1:12" ht="12" customHeight="1" x14ac:dyDescent="0.2">
      <c r="A13" s="6" t="s">
        <v>22</v>
      </c>
      <c r="B13" s="15">
        <v>403377803</v>
      </c>
      <c r="C13" s="15">
        <v>0</v>
      </c>
      <c r="D13" s="15">
        <v>-135615401</v>
      </c>
      <c r="E13" s="15">
        <f t="shared" si="3"/>
        <v>267762402</v>
      </c>
      <c r="F13" s="15">
        <v>127466977.79999997</v>
      </c>
      <c r="G13" s="15">
        <v>64440718.750000827</v>
      </c>
      <c r="H13" s="15">
        <v>60359073.43</v>
      </c>
      <c r="I13" s="15">
        <v>59815573.430000484</v>
      </c>
      <c r="J13" s="15">
        <f t="shared" si="4"/>
        <v>4081645.3200008273</v>
      </c>
      <c r="K13" s="15">
        <f t="shared" si="5"/>
        <v>140295424.20000005</v>
      </c>
      <c r="L13" s="15">
        <f t="shared" si="6"/>
        <v>543499.99999951571</v>
      </c>
    </row>
    <row r="14" spans="1:12" x14ac:dyDescent="0.2">
      <c r="A14" s="14" t="s">
        <v>23</v>
      </c>
      <c r="B14" s="15">
        <f>+B15+B16+B19+B21</f>
        <v>1958284119</v>
      </c>
      <c r="C14" s="15">
        <f>+C15+C16+C19+C21</f>
        <v>936328275.9799999</v>
      </c>
      <c r="D14" s="15">
        <f>+D15+D16+D19+D21</f>
        <v>-197801970.55000001</v>
      </c>
      <c r="E14" s="15">
        <f t="shared" ref="E14:K14" si="7">+E15+E16+E19+E21</f>
        <v>2696810424.4299998</v>
      </c>
      <c r="F14" s="15">
        <f>+F15+F16+F19+F21</f>
        <v>1971147059.9999998</v>
      </c>
      <c r="G14" s="15">
        <f>+G15+G16+G19+G21</f>
        <v>730812624.06000006</v>
      </c>
      <c r="H14" s="15">
        <f>+H15+H16+H19+H21</f>
        <v>713608667.24999988</v>
      </c>
      <c r="I14" s="15">
        <f t="shared" si="7"/>
        <v>709809467.24999964</v>
      </c>
      <c r="J14" s="15">
        <f t="shared" si="7"/>
        <v>17203956.810000107</v>
      </c>
      <c r="K14" s="15">
        <f t="shared" si="7"/>
        <v>725663364.43000019</v>
      </c>
      <c r="L14" s="15">
        <f>+L15+L16+L19+L21</f>
        <v>3799200.0000000149</v>
      </c>
    </row>
    <row r="15" spans="1:12" x14ac:dyDescent="0.2">
      <c r="A15" s="6" t="s">
        <v>24</v>
      </c>
      <c r="B15" s="15">
        <v>326382807</v>
      </c>
      <c r="C15" s="15">
        <v>0</v>
      </c>
      <c r="D15" s="15">
        <v>-63054147.549999997</v>
      </c>
      <c r="E15" s="15">
        <f>+B15+C15+D15</f>
        <v>263328659.44999999</v>
      </c>
      <c r="F15" s="15">
        <v>158277617.84</v>
      </c>
      <c r="G15" s="15">
        <v>103662520.94000001</v>
      </c>
      <c r="H15" s="15">
        <v>99673125.900000006</v>
      </c>
      <c r="I15" s="15">
        <v>99998925.899999991</v>
      </c>
      <c r="J15" s="15">
        <f>+G15-H15</f>
        <v>3989395.0400000066</v>
      </c>
      <c r="K15" s="15">
        <f>+E15-F15</f>
        <v>105051041.60999998</v>
      </c>
      <c r="L15" s="15">
        <f>+H15-I15</f>
        <v>-325799.9999999851</v>
      </c>
    </row>
    <row r="16" spans="1:12" x14ac:dyDescent="0.2">
      <c r="A16" s="17" t="s">
        <v>25</v>
      </c>
      <c r="B16" s="15">
        <f t="shared" ref="B16:H16" si="8">+B17+B18</f>
        <v>1487401312</v>
      </c>
      <c r="C16" s="15">
        <f t="shared" si="8"/>
        <v>936328275.9799999</v>
      </c>
      <c r="D16" s="15">
        <f t="shared" si="8"/>
        <v>0</v>
      </c>
      <c r="E16" s="15">
        <f t="shared" si="8"/>
        <v>2423729587.98</v>
      </c>
      <c r="F16" s="15">
        <f t="shared" si="8"/>
        <v>1804497265.1599998</v>
      </c>
      <c r="G16" s="15">
        <f t="shared" si="8"/>
        <v>618777926.12</v>
      </c>
      <c r="H16" s="15">
        <f t="shared" si="8"/>
        <v>609688364.3499999</v>
      </c>
      <c r="I16" s="15">
        <f>+I17+I18</f>
        <v>609688364.34999967</v>
      </c>
      <c r="J16" s="15">
        <f>+J17+J18</f>
        <v>9089561.7700001001</v>
      </c>
      <c r="K16" s="15">
        <f>+K17+K18</f>
        <v>619232322.82000017</v>
      </c>
      <c r="L16" s="15">
        <f>+L17+L18</f>
        <v>0</v>
      </c>
    </row>
    <row r="17" spans="1:13" x14ac:dyDescent="0.2">
      <c r="A17" s="6" t="s">
        <v>26</v>
      </c>
      <c r="B17" s="15">
        <v>0</v>
      </c>
      <c r="C17" s="15">
        <v>57776631.289999999</v>
      </c>
      <c r="D17" s="15">
        <v>0</v>
      </c>
      <c r="E17" s="15">
        <f>+B17+C17+D17</f>
        <v>57776631.289999999</v>
      </c>
      <c r="F17" s="15">
        <v>57776631.289999992</v>
      </c>
      <c r="G17" s="15">
        <v>57776631.289999992</v>
      </c>
      <c r="H17" s="15">
        <v>57776631.289999999</v>
      </c>
      <c r="I17" s="15">
        <v>57776631.289999992</v>
      </c>
      <c r="J17" s="15">
        <f>+G17-H17</f>
        <v>0</v>
      </c>
      <c r="K17" s="15">
        <f t="shared" ref="K17:K25" si="9">+E17-F17</f>
        <v>0</v>
      </c>
      <c r="L17" s="15">
        <f>+H17-I17</f>
        <v>0</v>
      </c>
    </row>
    <row r="18" spans="1:13" x14ac:dyDescent="0.2">
      <c r="A18" s="6" t="s">
        <v>27</v>
      </c>
      <c r="B18" s="15">
        <v>1487401312</v>
      </c>
      <c r="C18" s="15">
        <v>878551644.68999994</v>
      </c>
      <c r="D18" s="15">
        <v>0</v>
      </c>
      <c r="E18" s="15">
        <f>+B18+C18+D18</f>
        <v>2365952956.6900001</v>
      </c>
      <c r="F18" s="15">
        <v>1746720633.8699999</v>
      </c>
      <c r="G18" s="15">
        <v>561001294.83000004</v>
      </c>
      <c r="H18" s="15">
        <v>551911733.05999994</v>
      </c>
      <c r="I18" s="15">
        <v>551911733.0599997</v>
      </c>
      <c r="J18" s="15">
        <f>+G18-H18</f>
        <v>9089561.7700001001</v>
      </c>
      <c r="K18" s="15">
        <f t="shared" si="9"/>
        <v>619232322.82000017</v>
      </c>
      <c r="L18" s="15">
        <f>+H18-I18</f>
        <v>0</v>
      </c>
    </row>
    <row r="19" spans="1:13" x14ac:dyDescent="0.2">
      <c r="A19" s="6" t="s">
        <v>28</v>
      </c>
      <c r="B19" s="15">
        <v>2000000</v>
      </c>
      <c r="C19" s="15">
        <f>+C20</f>
        <v>0</v>
      </c>
      <c r="D19" s="15">
        <f>+D20</f>
        <v>-1000000</v>
      </c>
      <c r="E19" s="15">
        <f>+B19+C19+D19</f>
        <v>1000000</v>
      </c>
      <c r="F19" s="15">
        <f>+F20</f>
        <v>120000</v>
      </c>
      <c r="G19" s="15">
        <f>+G20</f>
        <v>120000</v>
      </c>
      <c r="H19" s="15">
        <f>+H20</f>
        <v>120000</v>
      </c>
      <c r="I19" s="15">
        <f>+I20</f>
        <v>120000</v>
      </c>
      <c r="J19" s="15">
        <f>+G19-H19</f>
        <v>0</v>
      </c>
      <c r="K19" s="15">
        <f t="shared" si="9"/>
        <v>880000</v>
      </c>
      <c r="L19" s="15">
        <f>+L20</f>
        <v>0</v>
      </c>
    </row>
    <row r="20" spans="1:13" x14ac:dyDescent="0.2">
      <c r="A20" s="6" t="s">
        <v>29</v>
      </c>
      <c r="B20" s="15">
        <f>+B19</f>
        <v>2000000</v>
      </c>
      <c r="C20" s="15">
        <v>0</v>
      </c>
      <c r="D20" s="15">
        <v>-1000000</v>
      </c>
      <c r="E20" s="15">
        <f>+B20+C20+D20</f>
        <v>1000000</v>
      </c>
      <c r="F20" s="15">
        <v>120000</v>
      </c>
      <c r="G20" s="15">
        <v>120000</v>
      </c>
      <c r="H20" s="15">
        <v>120000</v>
      </c>
      <c r="I20" s="15">
        <v>120000</v>
      </c>
      <c r="J20" s="15">
        <f>+G20-H20</f>
        <v>0</v>
      </c>
      <c r="K20" s="15">
        <f t="shared" si="9"/>
        <v>880000</v>
      </c>
      <c r="L20" s="15">
        <f>+H20-I20</f>
        <v>0</v>
      </c>
    </row>
    <row r="21" spans="1:13" x14ac:dyDescent="0.2">
      <c r="A21" s="6" t="s">
        <v>30</v>
      </c>
      <c r="B21" s="15">
        <v>142500000</v>
      </c>
      <c r="C21" s="15">
        <v>0</v>
      </c>
      <c r="D21" s="15">
        <v>-133747823</v>
      </c>
      <c r="E21" s="15">
        <f>+B21+C21+D21</f>
        <v>8752177</v>
      </c>
      <c r="F21" s="15">
        <v>8252177</v>
      </c>
      <c r="G21" s="15">
        <v>8252177</v>
      </c>
      <c r="H21" s="15">
        <v>4127177</v>
      </c>
      <c r="I21" s="15">
        <v>2177</v>
      </c>
      <c r="J21" s="15">
        <f>+G21-H21</f>
        <v>4125000</v>
      </c>
      <c r="K21" s="15">
        <f t="shared" si="9"/>
        <v>500000</v>
      </c>
      <c r="L21" s="15">
        <f>+H21-I21</f>
        <v>4125000</v>
      </c>
    </row>
    <row r="22" spans="1:13" x14ac:dyDescent="0.2">
      <c r="A22" s="16" t="s">
        <v>31</v>
      </c>
      <c r="B22" s="15">
        <f>+B23</f>
        <v>311520000</v>
      </c>
      <c r="C22" s="15">
        <f>+C23</f>
        <v>291830435.75</v>
      </c>
      <c r="D22" s="15">
        <v>0</v>
      </c>
      <c r="E22" s="15">
        <f t="shared" ref="E22:L22" si="10">+E23</f>
        <v>603350435.75</v>
      </c>
      <c r="F22" s="15">
        <f>+F23</f>
        <v>588913839.48000002</v>
      </c>
      <c r="G22" s="15">
        <f t="shared" si="10"/>
        <v>588913839.48000002</v>
      </c>
      <c r="H22" s="15">
        <f t="shared" si="10"/>
        <v>588913839.48000002</v>
      </c>
      <c r="I22" s="15">
        <f t="shared" si="10"/>
        <v>588913839.48000002</v>
      </c>
      <c r="J22" s="15">
        <f t="shared" si="10"/>
        <v>0</v>
      </c>
      <c r="K22" s="15">
        <f t="shared" si="10"/>
        <v>14436596.269999996</v>
      </c>
      <c r="L22" s="15">
        <f t="shared" si="10"/>
        <v>0</v>
      </c>
    </row>
    <row r="23" spans="1:13" x14ac:dyDescent="0.2">
      <c r="A23" s="18" t="s">
        <v>32</v>
      </c>
      <c r="B23" s="15">
        <f>+B25+B24</f>
        <v>311520000</v>
      </c>
      <c r="C23" s="15">
        <f t="shared" ref="C23:L23" si="11">+C25+C24</f>
        <v>291830435.75</v>
      </c>
      <c r="D23" s="15">
        <f t="shared" si="11"/>
        <v>0</v>
      </c>
      <c r="E23" s="15">
        <f t="shared" si="11"/>
        <v>603350435.75</v>
      </c>
      <c r="F23" s="15">
        <f>+F24+F25</f>
        <v>588913839.48000002</v>
      </c>
      <c r="G23" s="15">
        <f>+G24+G25</f>
        <v>588913839.48000002</v>
      </c>
      <c r="H23" s="15">
        <f>+H24+H25</f>
        <v>588913839.48000002</v>
      </c>
      <c r="I23" s="15">
        <f t="shared" si="11"/>
        <v>588913839.48000002</v>
      </c>
      <c r="J23" s="15">
        <f t="shared" si="11"/>
        <v>0</v>
      </c>
      <c r="K23" s="15">
        <f t="shared" si="11"/>
        <v>14436596.269999996</v>
      </c>
      <c r="L23" s="15">
        <f t="shared" si="11"/>
        <v>0</v>
      </c>
    </row>
    <row r="24" spans="1:13" x14ac:dyDescent="0.2">
      <c r="A24" s="6" t="s">
        <v>33</v>
      </c>
      <c r="B24" s="15">
        <v>60000000</v>
      </c>
      <c r="C24" s="15">
        <v>0</v>
      </c>
      <c r="D24" s="15">
        <v>0</v>
      </c>
      <c r="E24" s="15">
        <f>+B24+C24+D24</f>
        <v>60000000</v>
      </c>
      <c r="F24" s="15">
        <v>45563403.730000004</v>
      </c>
      <c r="G24" s="15">
        <v>45563403.730000004</v>
      </c>
      <c r="H24" s="15">
        <v>45563403.730000004</v>
      </c>
      <c r="I24" s="15">
        <v>45563403.730000004</v>
      </c>
      <c r="J24" s="15">
        <f>+G24-H24</f>
        <v>0</v>
      </c>
      <c r="K24" s="15">
        <f t="shared" si="9"/>
        <v>14436596.269999996</v>
      </c>
      <c r="L24" s="15">
        <f>+H24-I24</f>
        <v>0</v>
      </c>
    </row>
    <row r="25" spans="1:13" x14ac:dyDescent="0.2">
      <c r="A25" s="6" t="s">
        <v>34</v>
      </c>
      <c r="B25" s="15">
        <v>251520000</v>
      </c>
      <c r="C25" s="15">
        <v>291830435.75</v>
      </c>
      <c r="D25" s="15">
        <v>0</v>
      </c>
      <c r="E25" s="15">
        <f>+B25+C25+D25</f>
        <v>543350435.75</v>
      </c>
      <c r="F25" s="15">
        <v>543350435.75</v>
      </c>
      <c r="G25" s="15">
        <v>543350435.75</v>
      </c>
      <c r="H25" s="15">
        <v>543350435.75</v>
      </c>
      <c r="I25" s="15">
        <v>543350435.75</v>
      </c>
      <c r="J25" s="15">
        <f>+G25-H25</f>
        <v>0</v>
      </c>
      <c r="K25" s="15">
        <f t="shared" si="9"/>
        <v>0</v>
      </c>
      <c r="L25" s="15">
        <f>+H25-I25</f>
        <v>0</v>
      </c>
    </row>
    <row r="26" spans="1:13" x14ac:dyDescent="0.2">
      <c r="A26" s="14" t="s">
        <v>35</v>
      </c>
      <c r="B26" s="19">
        <f t="shared" ref="B26:L26" si="12">+B5+B14+B22</f>
        <v>7436066957</v>
      </c>
      <c r="C26" s="19">
        <f t="shared" si="12"/>
        <v>1940887118.5099998</v>
      </c>
      <c r="D26" s="19">
        <f t="shared" si="12"/>
        <v>-394985593.73000002</v>
      </c>
      <c r="E26" s="19">
        <f t="shared" si="12"/>
        <v>8981968481.7800007</v>
      </c>
      <c r="F26" s="19">
        <f t="shared" si="12"/>
        <v>6564743766.1599998</v>
      </c>
      <c r="G26" s="19">
        <f t="shared" si="12"/>
        <v>3739898681.5500011</v>
      </c>
      <c r="H26" s="19">
        <f t="shared" si="12"/>
        <v>3563030397.5799999</v>
      </c>
      <c r="I26" s="19">
        <f t="shared" si="12"/>
        <v>3543313461.7200003</v>
      </c>
      <c r="J26" s="19">
        <f t="shared" si="12"/>
        <v>176868283.97000116</v>
      </c>
      <c r="K26" s="19">
        <f t="shared" si="12"/>
        <v>2417224715.6199999</v>
      </c>
      <c r="L26" s="19">
        <f t="shared" si="12"/>
        <v>19716935.859999366</v>
      </c>
      <c r="M26" s="20"/>
    </row>
    <row r="27" spans="1:13" x14ac:dyDescent="0.2">
      <c r="A27" s="21"/>
      <c r="B27" s="6"/>
      <c r="C27" s="20"/>
      <c r="D27" s="20"/>
      <c r="K27" s="20"/>
    </row>
    <row r="28" spans="1:13" ht="13.5" thickBot="1" x14ac:dyDescent="0.25">
      <c r="A28" s="21" t="s">
        <v>36</v>
      </c>
      <c r="B28" s="6"/>
      <c r="D28" s="20"/>
      <c r="K28" s="20"/>
    </row>
    <row r="29" spans="1:13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3" ht="13.5" thickBot="1" x14ac:dyDescent="0.25">
      <c r="B30" s="23"/>
      <c r="C30" s="24"/>
      <c r="D30" s="25"/>
      <c r="E30" s="23"/>
      <c r="F30" s="24"/>
      <c r="G30" s="23"/>
      <c r="H30" s="26"/>
      <c r="I30" s="23"/>
      <c r="J30" s="23"/>
      <c r="K30" s="24"/>
      <c r="L30" s="27"/>
    </row>
    <row r="31" spans="1:13" ht="13.5" thickBot="1" x14ac:dyDescent="0.25">
      <c r="B31" s="23"/>
      <c r="C31" s="24"/>
      <c r="D31" s="24"/>
      <c r="E31" s="28"/>
      <c r="F31" s="23"/>
      <c r="G31" s="24"/>
      <c r="H31" s="24"/>
      <c r="I31" s="24"/>
      <c r="J31" s="29"/>
      <c r="K31" s="22"/>
      <c r="L31" s="23"/>
    </row>
    <row r="32" spans="1:13" x14ac:dyDescent="0.2">
      <c r="B32" s="23"/>
      <c r="C32" s="24"/>
      <c r="D32" s="24"/>
      <c r="E32" s="24"/>
      <c r="F32" s="30"/>
      <c r="G32" s="23"/>
      <c r="H32" s="25"/>
      <c r="I32" s="23"/>
      <c r="J32" s="23"/>
      <c r="K32" s="22"/>
      <c r="L32" s="23"/>
    </row>
    <row r="33" spans="2:12" x14ac:dyDescent="0.2">
      <c r="B33" s="23"/>
      <c r="C33" s="23"/>
      <c r="D33" s="23"/>
      <c r="E33" s="23"/>
      <c r="F33" s="28"/>
      <c r="G33" s="28"/>
      <c r="H33" s="24"/>
      <c r="I33" s="28"/>
      <c r="J33" s="23"/>
      <c r="K33" s="23"/>
      <c r="L33" s="23"/>
    </row>
    <row r="34" spans="2:12" x14ac:dyDescent="0.2">
      <c r="B34" s="23"/>
      <c r="C34" s="23"/>
      <c r="D34" s="23"/>
      <c r="E34" s="29"/>
      <c r="F34" s="30"/>
      <c r="G34" s="23"/>
      <c r="H34" s="27"/>
      <c r="I34" s="23"/>
      <c r="J34" s="23"/>
      <c r="K34" s="27"/>
      <c r="L34" s="23"/>
    </row>
    <row r="35" spans="2:12" ht="12.75" customHeight="1" x14ac:dyDescent="0.2">
      <c r="B35" s="23"/>
      <c r="C35" s="23"/>
      <c r="D35" s="23"/>
      <c r="E35" s="23"/>
      <c r="F35" s="23"/>
      <c r="G35" s="23"/>
      <c r="H35" s="34"/>
      <c r="I35" s="23"/>
      <c r="J35" s="23"/>
      <c r="K35" s="27"/>
      <c r="L35" s="23"/>
    </row>
    <row r="36" spans="2:12" ht="12.75" customHeight="1" x14ac:dyDescent="0.2">
      <c r="B36" s="23"/>
      <c r="C36" s="23"/>
      <c r="D36" s="23"/>
      <c r="E36" s="23"/>
      <c r="F36" s="23"/>
      <c r="G36" s="23"/>
      <c r="H36" s="34"/>
      <c r="I36" s="24"/>
      <c r="J36" s="23"/>
      <c r="K36" s="23"/>
      <c r="L36" s="23"/>
    </row>
    <row r="37" spans="2:12" ht="12.75" customHeight="1" x14ac:dyDescent="0.2">
      <c r="B37" s="23"/>
      <c r="C37" s="23"/>
      <c r="D37" s="23"/>
      <c r="E37" s="23"/>
      <c r="F37" s="23"/>
      <c r="G37" s="23"/>
      <c r="H37" s="34"/>
      <c r="I37" s="23"/>
      <c r="J37" s="23"/>
      <c r="K37" s="23"/>
      <c r="L37" s="23"/>
    </row>
    <row r="38" spans="2:12" ht="12.75" customHeight="1" x14ac:dyDescent="0.2">
      <c r="B38" s="23"/>
      <c r="C38" s="23"/>
      <c r="D38" s="23"/>
      <c r="E38" s="23"/>
      <c r="F38" s="23"/>
      <c r="G38" s="23"/>
      <c r="H38" s="34"/>
      <c r="I38" s="23"/>
      <c r="J38" s="27"/>
      <c r="K38" s="23"/>
      <c r="L38" s="23"/>
    </row>
    <row r="39" spans="2:12" x14ac:dyDescent="0.2">
      <c r="B39" s="23"/>
      <c r="C39" s="23"/>
      <c r="D39" s="23"/>
      <c r="E39" s="31"/>
      <c r="F39" s="31"/>
      <c r="G39" s="31"/>
      <c r="H39" s="23"/>
      <c r="I39" s="23"/>
      <c r="J39" s="27"/>
      <c r="K39" s="23"/>
      <c r="L39" s="23"/>
    </row>
    <row r="40" spans="2:12" ht="13.5" thickBot="1" x14ac:dyDescent="0.25"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</row>
    <row r="41" spans="2:12" x14ac:dyDescent="0.2">
      <c r="B41" s="23"/>
      <c r="C41" s="23"/>
      <c r="D41" s="23"/>
      <c r="E41" s="23"/>
      <c r="F41" s="23"/>
      <c r="G41" s="23"/>
      <c r="H41" s="32"/>
      <c r="I41" s="23"/>
      <c r="J41" s="23"/>
      <c r="K41" s="23"/>
      <c r="L41" s="23"/>
    </row>
    <row r="42" spans="2:12" x14ac:dyDescent="0.2">
      <c r="B42" s="23"/>
      <c r="C42" s="23"/>
      <c r="D42" s="23"/>
      <c r="E42" s="23"/>
      <c r="F42" s="23"/>
      <c r="G42" s="23"/>
      <c r="H42" s="33"/>
      <c r="I42" s="27"/>
      <c r="J42" s="23"/>
      <c r="K42" s="23"/>
      <c r="L42" s="23"/>
    </row>
    <row r="43" spans="2:12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70866141732283472" right="0.70866141732283472" top="1.7322834645669292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Jimena Ruiz</cp:lastModifiedBy>
  <dcterms:created xsi:type="dcterms:W3CDTF">2023-06-27T12:24:45Z</dcterms:created>
  <dcterms:modified xsi:type="dcterms:W3CDTF">2023-06-27T12:25:54Z</dcterms:modified>
</cp:coreProperties>
</file>